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ThaiBinh" sheetId="1" r:id="rId1"/>
  </sheets>
  <definedNames>
    <definedName name="_xlnm.Print_Titles" localSheetId="0">ThaiBinh!$4:$4</definedName>
  </definedNames>
  <calcPr calcId="145621" fullCalcOnLoad="1"/>
</workbook>
</file>

<file path=xl/calcChain.xml><?xml version="1.0" encoding="utf-8"?>
<calcChain xmlns="http://schemas.openxmlformats.org/spreadsheetml/2006/main">
  <c r="J113" i="1" l="1"/>
  <c r="J94" i="1"/>
  <c r="I94" i="1"/>
  <c r="H94" i="1"/>
  <c r="G94" i="1"/>
  <c r="F94" i="1"/>
  <c r="J82" i="1"/>
  <c r="I82" i="1"/>
  <c r="H82" i="1"/>
  <c r="G82" i="1"/>
  <c r="F82" i="1"/>
  <c r="J56" i="1"/>
  <c r="I56" i="1"/>
  <c r="H56" i="1"/>
  <c r="G56" i="1"/>
  <c r="F56" i="1"/>
  <c r="J45" i="1"/>
  <c r="I45" i="1"/>
  <c r="H45" i="1"/>
  <c r="G45" i="1"/>
  <c r="F45" i="1"/>
  <c r="J44" i="1"/>
  <c r="I44" i="1"/>
  <c r="H44" i="1"/>
  <c r="G44" i="1"/>
  <c r="F44" i="1"/>
  <c r="J43" i="1"/>
  <c r="I43" i="1"/>
  <c r="H43" i="1"/>
  <c r="G43" i="1"/>
  <c r="F43" i="1"/>
  <c r="J42" i="1"/>
  <c r="J41" i="1" s="1"/>
  <c r="I42" i="1"/>
  <c r="I41" i="1" s="1"/>
  <c r="H42" i="1"/>
  <c r="H41" i="1" s="1"/>
  <c r="G42" i="1"/>
  <c r="G41" i="1" s="1"/>
  <c r="F42" i="1"/>
  <c r="F41" i="1" s="1"/>
  <c r="J25" i="1"/>
  <c r="I25" i="1"/>
  <c r="H25" i="1"/>
  <c r="G25" i="1"/>
  <c r="F25" i="1"/>
</calcChain>
</file>

<file path=xl/sharedStrings.xml><?xml version="1.0" encoding="utf-8"?>
<sst xmlns="http://schemas.openxmlformats.org/spreadsheetml/2006/main" count="236" uniqueCount="150">
  <si>
    <t>HỆ THỐNG CHỈ TIÊU KINH TẾ - XÃ HỘI CHỦ YẾU 2019-2023</t>
  </si>
  <si>
    <t>TỈNH THÁI BÌNH</t>
  </si>
  <si>
    <t>Đơn vị tính</t>
  </si>
  <si>
    <t>1. Số đơn vị hành chính</t>
  </si>
  <si>
    <t xml:space="preserve">Thành phố trực thuộc tỉnh </t>
  </si>
  <si>
    <t>Đơn vị</t>
  </si>
  <si>
    <t>Huyện</t>
  </si>
  <si>
    <t xml:space="preserve"> "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</si>
  <si>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</si>
  <si>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</si>
  <si>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</si>
  <si>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</si>
  <si>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</si>
  <si>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</si>
  <si>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</si>
  <si>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</si>
  <si>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</si>
  <si>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</si>
  <si>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</si>
  <si>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</si>
  <si>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</si>
  <si>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</si>
  <si>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</si>
  <si>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</si>
  <si>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</si>
  <si>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</si>
  <si>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</si>
  <si>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</si>
  <si>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</si>
  <si>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</si>
  <si>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</si>
  <si>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</si>
  <si>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</si>
  <si>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</si>
  <si>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</si>
  <si>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 xml:space="preserve">5.2.Tỷ lệ lao động từ 15 tuổi trở lên đã qua đào tạo </t>
  </si>
  <si>
    <t>%</t>
  </si>
  <si>
    <t xml:space="preserve">5.3. Tỷ lệ thất nghiệp trong độ tuổi lao động </t>
  </si>
  <si>
    <t xml:space="preserve">5.4. Tỷ lệ thiếu việc làm trong độ tuổi lao động 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</si>
  <si>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</si>
  <si>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</si>
  <si>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</si>
  <si>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</si>
  <si>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</si>
  <si>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</si>
  <si>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</si>
  <si>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</si>
  <si>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</si>
  <si>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</si>
  <si>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</si>
  <si>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</si>
  <si>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</si>
  <si>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</si>
  <si>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</si>
  <si>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</si>
  <si>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</si>
  <si>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</si>
  <si>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</si>
  <si>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</si>
  <si>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</si>
  <si>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</si>
  <si>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</si>
  <si>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</si>
  <si>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</si>
  <si>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</si>
  <si>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</si>
  <si>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</si>
  <si>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</si>
  <si>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</si>
  <si>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</si>
  <si>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</si>
  <si>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</si>
  <si>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</si>
  <si>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</si>
  <si>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</si>
  <si>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</si>
  <si>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</si>
  <si>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</si>
  <si>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</si>
  <si>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</si>
  <si>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</si>
  <si>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</si>
  <si>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</si>
  <si>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</si>
  <si>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</si>
  <si>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</si>
  <si>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</si>
  <si>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</si>
  <si>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</si>
  <si>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</si>
  <si>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</si>
  <si>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</si>
  <si>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</si>
  <si>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</si>
  <si>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</si>
  <si>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</si>
  <si>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</si>
  <si>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Tấn</t>
  </si>
  <si>
    <t>Trong đó: Thịt lợn</t>
  </si>
  <si>
    <t>11.5. Diện tích rừng trồng mới tập trung</t>
  </si>
  <si>
    <t>Ha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</si>
  <si>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</si>
  <si>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</si>
  <si>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</si>
  <si>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</si>
  <si>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</si>
  <si>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 xml:space="preserve">Khí đốt </t>
  </si>
  <si>
    <r>
      <t>Nghìn m</t>
    </r>
    <r>
      <rPr>
        <vertAlign val="superscript"/>
        <sz val="10"/>
        <rFont val="Arial"/>
        <family val="2"/>
      </rPr>
      <t>3</t>
    </r>
  </si>
  <si>
    <t>Thủy sản đông lạnh</t>
  </si>
  <si>
    <t xml:space="preserve"> Tấn </t>
  </si>
  <si>
    <t>Nước mắm</t>
  </si>
  <si>
    <t xml:space="preserve"> Nghìn lít </t>
  </si>
  <si>
    <t xml:space="preserve">Bia </t>
  </si>
  <si>
    <t xml:space="preserve">Nghìn lít </t>
  </si>
  <si>
    <t>Quần áo may sẵn</t>
  </si>
  <si>
    <t xml:space="preserve"> Nghìn cái</t>
  </si>
  <si>
    <t xml:space="preserve">Sứ dân dụng </t>
  </si>
  <si>
    <t xml:space="preserve">Nghìn cái </t>
  </si>
  <si>
    <t xml:space="preserve">Gạch lát </t>
  </si>
  <si>
    <r>
      <t>Nghìn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</si>
  <si>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 xml:space="preserve">Nước máy </t>
  </si>
  <si>
    <r>
      <t>Nghìn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</si>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</sst>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 * #,##0.00_)\ &quot;ĐỒNG&quot;_ ;_ * \(#,##0.00\)\ &quot;ĐỒNG&quot;_ ;_ * &quot;-&quot;??_)\ &quot;ĐỒNG&quot;_ ;_ @_ "/>
  </numFmts>
  <fonts count="25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.VnTime"/>
      <family val="2"/>
    </font>
    <font>
      <sz val="11"/>
      <name val="Arial"/>
      <family val="2"/>
    </font>
    <font>
      <sz val="10"/>
      <name val=".VnTime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b/>
      <sz val="10"/>
      <name val=".VnTime"/>
      <family val="2"/>
    </font>
    <font>
      <sz val="10"/>
      <name val="Arial"/>
      <family val="2"/>
      <charset val="163"/>
    </font>
    <font>
      <i/>
      <sz val="10"/>
      <name val=".VnTime"/>
      <family val="2"/>
    </font>
    <font>
      <vertAlign val="superscript"/>
      <sz val="10"/>
      <name val="Arial"/>
      <family val="2"/>
    </font>
    <font>
      <b/>
      <sz val="10"/>
      <name val="Arial"/>
      <family val="2"/>
      <charset val="163"/>
    </font>
    <font>
      <i/>
      <sz val="9"/>
      <name val="Arial"/>
      <family val="2"/>
    </font>
    <font>
      <sz val="12"/>
      <name val="Calibri"/>
      <family val="2"/>
      <charset val="163"/>
      <scheme val="minor"/>
    </font>
    <font>
      <sz val="9"/>
      <name val="Calibri"/>
      <family val="2"/>
      <charset val="163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14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11" fillId="0" borderId="0"/>
    <xf numFmtId="0" fontId="11" fillId="0" borderId="0"/>
    <xf numFmtId="0" fontId="5" fillId="0" borderId="0"/>
    <xf numFmtId="0" fontId="2" fillId="0" borderId="0"/>
    <xf numFmtId="0" fontId="1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65" fontId="2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5" fillId="0" borderId="0"/>
  </cellStyleXfs>
  <cellXfs count="135">
    <xf numFmtId="0" fontId="0" fillId="0" borderId="0" xfId="0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8" fillId="0" borderId="0" xfId="0" applyNumberFormat="1" applyFont="1" applyBorder="1"/>
    <xf numFmtId="0" fontId="9" fillId="0" borderId="0" xfId="0" applyFont="1" applyBorder="1"/>
    <xf numFmtId="0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 inden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2" applyFont="1"/>
    <xf numFmtId="0" fontId="10" fillId="0" borderId="0" xfId="0" applyFont="1" applyBorder="1"/>
    <xf numFmtId="0" fontId="8" fillId="0" borderId="0" xfId="0" applyFont="1" applyBorder="1" applyAlignment="1">
      <alignment horizontal="center"/>
    </xf>
    <xf numFmtId="164" fontId="8" fillId="0" borderId="0" xfId="3" applyNumberFormat="1" applyFont="1" applyAlignment="1">
      <alignment horizontal="right"/>
    </xf>
    <xf numFmtId="0" fontId="4" fillId="0" borderId="0" xfId="4" applyFont="1"/>
    <xf numFmtId="164" fontId="4" fillId="0" borderId="0" xfId="3" applyNumberFormat="1" applyFont="1"/>
    <xf numFmtId="164" fontId="4" fillId="0" borderId="0" xfId="3" applyNumberFormat="1" applyFont="1" applyAlignment="1">
      <alignment horizontal="right"/>
    </xf>
    <xf numFmtId="164" fontId="8" fillId="0" borderId="0" xfId="5" applyNumberFormat="1" applyFont="1"/>
    <xf numFmtId="164" fontId="8" fillId="0" borderId="0" xfId="5" applyNumberFormat="1" applyFont="1" applyAlignment="1">
      <alignment horizontal="right"/>
    </xf>
    <xf numFmtId="164" fontId="4" fillId="0" borderId="0" xfId="5" applyNumberFormat="1" applyFont="1"/>
    <xf numFmtId="164" fontId="4" fillId="0" borderId="0" xfId="5" applyNumberFormat="1" applyFont="1" applyAlignment="1">
      <alignment horizontal="right"/>
    </xf>
    <xf numFmtId="0" fontId="9" fillId="0" borderId="0" xfId="0" applyNumberFormat="1" applyFont="1" applyBorder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 indent="1"/>
    </xf>
    <xf numFmtId="0" fontId="8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right"/>
    </xf>
    <xf numFmtId="0" fontId="8" fillId="0" borderId="0" xfId="0" applyFont="1" applyBorder="1"/>
    <xf numFmtId="164" fontId="4" fillId="0" borderId="0" xfId="6" applyNumberFormat="1" applyFont="1"/>
    <xf numFmtId="164" fontId="4" fillId="0" borderId="0" xfId="6" applyNumberFormat="1" applyFont="1" applyAlignment="1">
      <alignment horizontal="right"/>
    </xf>
    <xf numFmtId="0" fontId="8" fillId="0" borderId="0" xfId="0" applyNumberFormat="1" applyFont="1" applyFill="1" applyBorder="1"/>
    <xf numFmtId="0" fontId="9" fillId="0" borderId="0" xfId="0" applyFont="1" applyFill="1" applyBorder="1"/>
    <xf numFmtId="0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right" indent="1"/>
    </xf>
    <xf numFmtId="0" fontId="4" fillId="0" borderId="0" xfId="0" applyFont="1" applyFill="1"/>
    <xf numFmtId="164" fontId="4" fillId="0" borderId="0" xfId="6" applyNumberFormat="1" applyFont="1" applyFill="1"/>
    <xf numFmtId="164" fontId="4" fillId="0" borderId="0" xfId="6" applyNumberFormat="1" applyFont="1" applyFill="1" applyAlignment="1">
      <alignment horizontal="right"/>
    </xf>
    <xf numFmtId="0" fontId="4" fillId="0" borderId="0" xfId="0" applyFont="1" applyFill="1" applyAlignment="1">
      <alignment horizontal="center"/>
    </xf>
    <xf numFmtId="2" fontId="4" fillId="0" borderId="0" xfId="6" applyNumberFormat="1" applyFont="1" applyFill="1"/>
    <xf numFmtId="2" fontId="4" fillId="0" borderId="0" xfId="6" applyNumberFormat="1" applyFont="1" applyFill="1" applyAlignment="1">
      <alignment horizontal="right"/>
    </xf>
    <xf numFmtId="164" fontId="4" fillId="0" borderId="0" xfId="1" applyNumberFormat="1" applyFont="1" applyFill="1" applyBorder="1" applyAlignment="1"/>
    <xf numFmtId="164" fontId="4" fillId="0" borderId="0" xfId="1" applyNumberFormat="1" applyFont="1" applyFill="1" applyBorder="1" applyAlignment="1">
      <alignment horizontal="right" wrapText="1"/>
    </xf>
    <xf numFmtId="0" fontId="8" fillId="0" borderId="0" xfId="0" applyFont="1" applyAlignment="1">
      <alignment horizontal="left"/>
    </xf>
    <xf numFmtId="0" fontId="13" fillId="0" borderId="0" xfId="0" applyFont="1"/>
    <xf numFmtId="164" fontId="4" fillId="0" borderId="0" xfId="1" applyNumberFormat="1" applyFont="1" applyFill="1" applyBorder="1" applyAlignment="1">
      <alignment horizontal="right"/>
    </xf>
    <xf numFmtId="164" fontId="4" fillId="0" borderId="0" xfId="7" applyNumberFormat="1" applyFont="1" applyAlignment="1">
      <alignment horizontal="right"/>
    </xf>
    <xf numFmtId="2" fontId="4" fillId="0" borderId="0" xfId="0" applyNumberFormat="1" applyFont="1" applyBorder="1" applyAlignment="1">
      <alignment horizontal="right"/>
    </xf>
    <xf numFmtId="2" fontId="4" fillId="0" borderId="0" xfId="2" applyNumberFormat="1" applyFont="1"/>
    <xf numFmtId="2" fontId="4" fillId="0" borderId="0" xfId="2" applyNumberFormat="1" applyFont="1" applyAlignment="1">
      <alignment horizontal="right"/>
    </xf>
    <xf numFmtId="164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right" indent="1"/>
    </xf>
    <xf numFmtId="164" fontId="4" fillId="0" borderId="0" xfId="8" applyNumberFormat="1" applyFont="1"/>
    <xf numFmtId="164" fontId="4" fillId="0" borderId="0" xfId="8" applyNumberFormat="1" applyFont="1" applyFill="1" applyAlignment="1">
      <alignment horizontal="right"/>
    </xf>
    <xf numFmtId="0" fontId="10" fillId="0" borderId="0" xfId="0" applyNumberFormat="1" applyFont="1" applyBorder="1"/>
    <xf numFmtId="0" fontId="10" fillId="0" borderId="0" xfId="0" applyFont="1" applyBorder="1" applyAlignment="1">
      <alignment horizontal="center"/>
    </xf>
    <xf numFmtId="1" fontId="10" fillId="0" borderId="0" xfId="0" applyNumberFormat="1" applyFont="1" applyBorder="1" applyAlignment="1">
      <alignment horizontal="right" indent="1"/>
    </xf>
    <xf numFmtId="0" fontId="10" fillId="0" borderId="0" xfId="0" applyFont="1" applyAlignment="1">
      <alignment horizontal="left"/>
    </xf>
    <xf numFmtId="0" fontId="15" fillId="0" borderId="0" xfId="0" applyFont="1"/>
    <xf numFmtId="1" fontId="4" fillId="0" borderId="0" xfId="9" applyNumberFormat="1" applyFont="1" applyAlignment="1">
      <alignment horizontal="right" wrapText="1"/>
    </xf>
    <xf numFmtId="1" fontId="4" fillId="0" borderId="0" xfId="1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10" applyFont="1"/>
    <xf numFmtId="0" fontId="4" fillId="0" borderId="0" xfId="11" applyFont="1" applyAlignment="1">
      <alignment horizontal="right"/>
    </xf>
    <xf numFmtId="0" fontId="4" fillId="0" borderId="0" xfId="12" applyFont="1"/>
    <xf numFmtId="164" fontId="4" fillId="0" borderId="0" xfId="13" applyNumberFormat="1" applyFont="1" applyFill="1" applyAlignment="1"/>
    <xf numFmtId="1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0" fontId="4" fillId="0" borderId="0" xfId="0" applyNumberFormat="1" applyFont="1" applyBorder="1" applyAlignment="1">
      <alignment wrapText="1"/>
    </xf>
    <xf numFmtId="1" fontId="4" fillId="0" borderId="0" xfId="0" applyNumberFormat="1" applyFont="1"/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14" applyNumberFormat="1" applyFont="1"/>
    <xf numFmtId="164" fontId="4" fillId="0" borderId="0" xfId="14" applyNumberFormat="1" applyFont="1" applyAlignment="1">
      <alignment horizontal="right" wrapText="1"/>
    </xf>
    <xf numFmtId="1" fontId="4" fillId="0" borderId="0" xfId="15" applyNumberFormat="1" applyFont="1" applyAlignment="1">
      <alignment horizontal="right"/>
    </xf>
    <xf numFmtId="164" fontId="4" fillId="0" borderId="0" xfId="0" applyNumberFormat="1" applyFont="1" applyAlignment="1">
      <alignment wrapText="1"/>
    </xf>
    <xf numFmtId="1" fontId="4" fillId="0" borderId="0" xfId="16" applyNumberFormat="1" applyFont="1" applyAlignment="1">
      <alignment horizontal="right"/>
    </xf>
    <xf numFmtId="0" fontId="17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right" indent="1"/>
    </xf>
    <xf numFmtId="0" fontId="4" fillId="0" borderId="0" xfId="0" applyFont="1" applyFill="1" applyAlignment="1">
      <alignment horizontal="left"/>
    </xf>
    <xf numFmtId="0" fontId="7" fillId="0" borderId="0" xfId="0" applyFont="1" applyFill="1"/>
    <xf numFmtId="0" fontId="8" fillId="0" borderId="0" xfId="0" applyFont="1" applyFill="1" applyBorder="1"/>
    <xf numFmtId="0" fontId="4" fillId="0" borderId="0" xfId="2" applyFont="1" applyFill="1" applyAlignment="1">
      <alignment horizontal="center"/>
    </xf>
    <xf numFmtId="1" fontId="4" fillId="0" borderId="0" xfId="0" applyNumberFormat="1" applyFont="1" applyFill="1" applyAlignment="1">
      <alignment horizontal="right" wrapText="1"/>
    </xf>
    <xf numFmtId="0" fontId="4" fillId="0" borderId="0" xfId="17" applyFont="1" applyFill="1" applyProtection="1">
      <protection locked="0"/>
    </xf>
    <xf numFmtId="0" fontId="4" fillId="0" borderId="0" xfId="18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right" indent="1"/>
    </xf>
    <xf numFmtId="2" fontId="4" fillId="0" borderId="0" xfId="0" applyNumberFormat="1" applyFont="1"/>
    <xf numFmtId="1" fontId="4" fillId="0" borderId="0" xfId="19" applyNumberFormat="1" applyFont="1"/>
    <xf numFmtId="164" fontId="4" fillId="0" borderId="0" xfId="19" applyNumberFormat="1" applyFont="1" applyAlignment="1">
      <alignment vertical="center"/>
    </xf>
    <xf numFmtId="1" fontId="4" fillId="0" borderId="0" xfId="2" applyNumberFormat="1" applyFont="1"/>
    <xf numFmtId="1" fontId="4" fillId="0" borderId="0" xfId="2" applyNumberFormat="1" applyFont="1" applyAlignment="1">
      <alignment horizontal="right"/>
    </xf>
    <xf numFmtId="164" fontId="4" fillId="0" borderId="0" xfId="2" applyNumberFormat="1" applyFont="1"/>
    <xf numFmtId="164" fontId="4" fillId="0" borderId="0" xfId="2" applyNumberFormat="1" applyFont="1" applyAlignment="1">
      <alignment horizontal="right"/>
    </xf>
    <xf numFmtId="0" fontId="4" fillId="0" borderId="0" xfId="0" applyFont="1" applyAlignment="1">
      <alignment horizontal="right" wrapText="1"/>
    </xf>
    <xf numFmtId="0" fontId="14" fillId="0" borderId="0" xfId="0" applyFont="1" applyAlignment="1">
      <alignment horizontal="right" vertical="center"/>
    </xf>
    <xf numFmtId="0" fontId="4" fillId="0" borderId="0" xfId="0" applyNumberFormat="1" applyFont="1" applyAlignment="1">
      <alignment horizontal="left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1" fontId="8" fillId="0" borderId="0" xfId="2" applyNumberFormat="1" applyFont="1" applyFill="1"/>
    <xf numFmtId="1" fontId="8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center"/>
    </xf>
    <xf numFmtId="164" fontId="8" fillId="0" borderId="0" xfId="2" applyNumberFormat="1" applyFont="1"/>
    <xf numFmtId="164" fontId="8" fillId="0" borderId="0" xfId="0" applyNumberFormat="1" applyFont="1" applyAlignment="1">
      <alignment horizontal="right" wrapText="1"/>
    </xf>
    <xf numFmtId="0" fontId="8" fillId="0" borderId="1" xfId="0" applyFont="1" applyBorder="1"/>
    <xf numFmtId="0" fontId="9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inden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right"/>
    </xf>
    <xf numFmtId="0" fontId="21" fillId="0" borderId="0" xfId="0" applyFont="1"/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horizontal="right"/>
    </xf>
  </cellXfs>
  <cellStyles count="35">
    <cellStyle name="Comma" xfId="1" builtinId="3"/>
    <cellStyle name="Comma 10 10" xfId="20"/>
    <cellStyle name="Comma 10 2 2 2" xfId="13"/>
    <cellStyle name="Comma 10 2 2 6" xfId="21"/>
    <cellStyle name="Comma 26" xfId="22"/>
    <cellStyle name="Normal" xfId="0" builtinId="0"/>
    <cellStyle name="Normal - Style1 10" xfId="8"/>
    <cellStyle name="Normal - Style1 3" xfId="23"/>
    <cellStyle name="Normal - Style1_01 Danh muc hanh chinh (Nam) 2" xfId="19"/>
    <cellStyle name="Normal 100 6 3 2 2 3" xfId="16"/>
    <cellStyle name="Normal 11" xfId="4"/>
    <cellStyle name="Normal 11 4 2 2 2 2 2" xfId="24"/>
    <cellStyle name="Normal 12 4" xfId="25"/>
    <cellStyle name="Normal 12 4 2" xfId="14"/>
    <cellStyle name="Normal 12 5" xfId="26"/>
    <cellStyle name="Normal 13 3 2" xfId="9"/>
    <cellStyle name="Normal 14" xfId="27"/>
    <cellStyle name="Normal 155" xfId="28"/>
    <cellStyle name="Normal 168" xfId="29"/>
    <cellStyle name="Normal 2" xfId="7"/>
    <cellStyle name="Normal 2 10" xfId="30"/>
    <cellStyle name="Normal 2 3 3" xfId="18"/>
    <cellStyle name="Normal 2_05 Doanh nghiep va Ca the (25)" xfId="31"/>
    <cellStyle name="Normal 25 2 3" xfId="15"/>
    <cellStyle name="Normal 3 2 3" xfId="32"/>
    <cellStyle name="Normal 3 3" xfId="33"/>
    <cellStyle name="Normal 4" xfId="34"/>
    <cellStyle name="Normal_01HaNoi" xfId="2"/>
    <cellStyle name="Normal_Book1_1_04 Doanh nghiep va CSKDCT 2012" xfId="10"/>
    <cellStyle name="Normal_ca the NGDD 2011" xfId="12"/>
    <cellStyle name="Normal_CN 2005" xfId="17"/>
    <cellStyle name="Normal_DatDai(1) 2" xfId="3"/>
    <cellStyle name="Normal_DVHC" xfId="6"/>
    <cellStyle name="Normal_Mau-NGTK-day-du-2006" xfId="5"/>
    <cellStyle name="Normal_Niengiam_cathe_2008(22.05.2009)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tabSelected="1" zoomScaleNormal="100" workbookViewId="0">
      <pane xSplit="5" ySplit="4" topLeftCell="F66" activePane="bottomRight" state="frozen"/>
      <selection activeCell="E92" sqref="E92"/>
      <selection pane="topRight" activeCell="E92" sqref="E92"/>
      <selection pane="bottomLeft" activeCell="E92" sqref="E92"/>
      <selection pane="bottomRight" activeCell="E72" sqref="E72"/>
    </sheetView>
  </sheetViews>
  <sheetFormatPr defaultColWidth="8.875" defaultRowHeight="15" x14ac:dyDescent="0.2"/>
  <cols>
    <col min="1" max="3" width="1.125" style="132" customWidth="1"/>
    <col min="4" max="4" width="41.75" style="132" customWidth="1"/>
    <col min="5" max="5" width="11.5" style="133" customWidth="1"/>
    <col min="6" max="9" width="9.25" style="133" customWidth="1"/>
    <col min="10" max="10" width="9.875" style="134" customWidth="1"/>
    <col min="11" max="11" width="13.5" style="3" customWidth="1"/>
    <col min="12" max="16384" width="8.875" style="132"/>
  </cols>
  <sheetData>
    <row r="1" spans="1:11" s="4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ht="15.7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s="4" customFormat="1" x14ac:dyDescent="0.25">
      <c r="A3" s="5"/>
      <c r="B3" s="6"/>
      <c r="C3" s="6"/>
      <c r="D3" s="6"/>
      <c r="E3" s="6"/>
      <c r="F3" s="7"/>
      <c r="G3" s="7"/>
      <c r="H3" s="7"/>
      <c r="I3" s="7"/>
      <c r="J3" s="8"/>
      <c r="K3" s="3"/>
    </row>
    <row r="4" spans="1:11" s="12" customFormat="1" ht="48.75" customHeight="1" x14ac:dyDescent="0.2">
      <c r="A4" s="9"/>
      <c r="B4" s="9"/>
      <c r="C4" s="9"/>
      <c r="D4" s="9"/>
      <c r="E4" s="10" t="s">
        <v>2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  <c r="K4" s="11"/>
    </row>
    <row r="5" spans="1:11" s="12" customFormat="1" ht="9.9499999999999993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3"/>
    </row>
    <row r="6" spans="1:11" s="12" customFormat="1" ht="15.75" customHeight="1" x14ac:dyDescent="0.2">
      <c r="A6" s="15" t="s">
        <v>3</v>
      </c>
      <c r="B6" s="16"/>
      <c r="C6" s="17"/>
      <c r="D6" s="13"/>
      <c r="F6" s="18"/>
      <c r="G6" s="18"/>
      <c r="H6" s="18"/>
      <c r="I6" s="18"/>
      <c r="J6" s="19"/>
      <c r="K6" s="3"/>
    </row>
    <row r="7" spans="1:11" s="12" customFormat="1" ht="15.75" customHeight="1" x14ac:dyDescent="0.2">
      <c r="A7" s="15"/>
      <c r="B7" s="16"/>
      <c r="C7" s="17"/>
      <c r="D7" s="13" t="s">
        <v>4</v>
      </c>
      <c r="E7" s="18" t="s">
        <v>5</v>
      </c>
      <c r="F7" s="20">
        <v>1</v>
      </c>
      <c r="G7" s="20">
        <v>1</v>
      </c>
      <c r="H7" s="20">
        <v>1</v>
      </c>
      <c r="I7" s="20">
        <v>1</v>
      </c>
      <c r="J7" s="21">
        <v>1</v>
      </c>
      <c r="K7" s="22"/>
    </row>
    <row r="8" spans="1:11" s="12" customFormat="1" ht="15.75" customHeight="1" x14ac:dyDescent="0.2">
      <c r="A8" s="15"/>
      <c r="B8" s="16"/>
      <c r="C8" s="17"/>
      <c r="D8" s="13" t="s">
        <v>6</v>
      </c>
      <c r="E8" s="18" t="s">
        <v>7</v>
      </c>
      <c r="F8" s="20">
        <v>7</v>
      </c>
      <c r="G8" s="20">
        <v>7</v>
      </c>
      <c r="H8" s="20">
        <v>7</v>
      </c>
      <c r="I8" s="20">
        <v>7</v>
      </c>
      <c r="J8" s="21">
        <v>7</v>
      </c>
      <c r="K8" s="22"/>
    </row>
    <row r="9" spans="1:11" s="12" customFormat="1" ht="15.75" customHeight="1" x14ac:dyDescent="0.2">
      <c r="A9" s="15"/>
      <c r="B9" s="16"/>
      <c r="C9" s="17"/>
      <c r="D9" s="13" t="s">
        <v>8</v>
      </c>
      <c r="E9" s="18" t="s">
        <v>7</v>
      </c>
      <c r="F9" s="20">
        <v>10</v>
      </c>
      <c r="G9" s="20">
        <v>10</v>
      </c>
      <c r="H9" s="20">
        <v>10</v>
      </c>
      <c r="I9" s="20">
        <v>10</v>
      </c>
      <c r="J9" s="21">
        <v>10</v>
      </c>
      <c r="K9" s="22"/>
    </row>
    <row r="10" spans="1:11" s="12" customFormat="1" ht="15.75" customHeight="1" x14ac:dyDescent="0.2">
      <c r="A10" s="15"/>
      <c r="B10" s="16"/>
      <c r="C10" s="17"/>
      <c r="D10" s="13" t="s">
        <v>9</v>
      </c>
      <c r="E10" s="18" t="s">
        <v>7</v>
      </c>
      <c r="F10" s="20">
        <v>9</v>
      </c>
      <c r="G10" s="20">
        <v>9</v>
      </c>
      <c r="H10" s="20">
        <v>9</v>
      </c>
      <c r="I10" s="20">
        <v>9</v>
      </c>
      <c r="J10" s="21">
        <v>9</v>
      </c>
      <c r="K10" s="22"/>
    </row>
    <row r="11" spans="1:11" s="12" customFormat="1" ht="15.75" customHeight="1" x14ac:dyDescent="0.2">
      <c r="A11" s="15"/>
      <c r="B11" s="16"/>
      <c r="C11" s="17"/>
      <c r="D11" s="13" t="s">
        <v>10</v>
      </c>
      <c r="E11" s="18" t="s">
        <v>7</v>
      </c>
      <c r="F11" s="23">
        <v>267</v>
      </c>
      <c r="G11" s="20">
        <v>241</v>
      </c>
      <c r="H11" s="20">
        <v>241</v>
      </c>
      <c r="I11" s="20">
        <v>241</v>
      </c>
      <c r="J11" s="21">
        <v>241</v>
      </c>
      <c r="K11" s="22"/>
    </row>
    <row r="12" spans="1:11" s="12" customFormat="1" ht="15.75" customHeight="1" x14ac:dyDescent="0.2">
      <c r="A12" s="15" t="s">
        <v>11</v>
      </c>
      <c r="B12" s="16"/>
      <c r="C12" s="24"/>
      <c r="D12" s="17"/>
      <c r="E12" s="25" t="s">
        <v>12</v>
      </c>
      <c r="F12" s="26">
        <v>158.46047000000004</v>
      </c>
      <c r="G12" s="26">
        <v>158.46047000000004</v>
      </c>
      <c r="H12" s="26">
        <v>158.46100000000001</v>
      </c>
      <c r="I12" s="26">
        <v>158.46122999999997</v>
      </c>
      <c r="J12" s="26">
        <v>158.46100000000001</v>
      </c>
      <c r="K12" s="22"/>
    </row>
    <row r="13" spans="1:11" s="12" customFormat="1" ht="15.75" customHeight="1" x14ac:dyDescent="0.2">
      <c r="A13" s="15"/>
      <c r="B13" s="16"/>
      <c r="C13" s="24"/>
      <c r="D13" s="24" t="s">
        <v>13</v>
      </c>
      <c r="E13" s="25"/>
      <c r="F13" s="18"/>
      <c r="G13" s="18"/>
      <c r="H13" s="18"/>
      <c r="I13" s="18"/>
      <c r="J13" s="19"/>
      <c r="K13" s="22"/>
    </row>
    <row r="14" spans="1:11" s="12" customFormat="1" ht="15.75" customHeight="1" x14ac:dyDescent="0.2">
      <c r="A14" s="15"/>
      <c r="B14" s="16"/>
      <c r="C14" s="24"/>
      <c r="D14" s="27" t="s">
        <v>14</v>
      </c>
      <c r="E14" s="18" t="s">
        <v>7</v>
      </c>
      <c r="F14" s="28">
        <v>91.663409999999999</v>
      </c>
      <c r="G14" s="28">
        <v>91.323999999999998</v>
      </c>
      <c r="H14" s="28">
        <v>91.323999999999998</v>
      </c>
      <c r="I14" s="28">
        <v>90.955330000000004</v>
      </c>
      <c r="J14" s="29">
        <v>90.459000000000003</v>
      </c>
      <c r="K14" s="22"/>
    </row>
    <row r="15" spans="1:11" s="12" customFormat="1" ht="15.75" customHeight="1" x14ac:dyDescent="0.2">
      <c r="A15" s="15"/>
      <c r="B15" s="16"/>
      <c r="C15" s="24"/>
      <c r="D15" s="27" t="s">
        <v>15</v>
      </c>
      <c r="E15" s="18" t="s">
        <v>7</v>
      </c>
      <c r="F15" s="28">
        <v>0.73875999999999997</v>
      </c>
      <c r="G15" s="28">
        <v>0.73799999999999999</v>
      </c>
      <c r="H15" s="28">
        <v>0.73799999999999999</v>
      </c>
      <c r="I15" s="28">
        <v>0.85048999999999997</v>
      </c>
      <c r="J15" s="29">
        <v>0.85</v>
      </c>
      <c r="K15" s="22"/>
    </row>
    <row r="16" spans="1:11" s="12" customFormat="1" ht="15.75" customHeight="1" x14ac:dyDescent="0.2">
      <c r="A16" s="15"/>
      <c r="B16" s="16"/>
      <c r="C16" s="24"/>
      <c r="D16" s="27" t="s">
        <v>16</v>
      </c>
      <c r="E16" s="18" t="s">
        <v>7</v>
      </c>
      <c r="F16" s="28">
        <v>30.40062</v>
      </c>
      <c r="G16" s="28">
        <v>30.91</v>
      </c>
      <c r="H16" s="28">
        <v>30.91</v>
      </c>
      <c r="I16" s="28">
        <v>31.266590000000004</v>
      </c>
      <c r="J16" s="29">
        <v>31.760999999999999</v>
      </c>
      <c r="K16" s="22"/>
    </row>
    <row r="17" spans="1:11" s="12" customFormat="1" ht="15.75" customHeight="1" x14ac:dyDescent="0.2">
      <c r="A17" s="15"/>
      <c r="B17" s="16"/>
      <c r="C17" s="24"/>
      <c r="D17" s="27" t="s">
        <v>17</v>
      </c>
      <c r="E17" s="18" t="s">
        <v>7</v>
      </c>
      <c r="F17" s="28">
        <v>13.85421</v>
      </c>
      <c r="G17" s="28">
        <v>13.901</v>
      </c>
      <c r="H17" s="28">
        <v>13.933999999999997</v>
      </c>
      <c r="I17" s="28">
        <v>13.933999999999997</v>
      </c>
      <c r="J17" s="29">
        <v>13.994</v>
      </c>
      <c r="K17" s="22"/>
    </row>
    <row r="18" spans="1:11" s="12" customFormat="1" ht="15.75" customHeight="1" x14ac:dyDescent="0.2">
      <c r="A18" s="15" t="s">
        <v>18</v>
      </c>
      <c r="B18" s="16"/>
      <c r="C18" s="17"/>
      <c r="D18" s="13"/>
      <c r="E18" s="25" t="s">
        <v>19</v>
      </c>
      <c r="F18" s="30">
        <v>1862.184</v>
      </c>
      <c r="G18" s="30">
        <v>1870.2402611674534</v>
      </c>
      <c r="H18" s="30">
        <v>1873.9</v>
      </c>
      <c r="I18" s="30">
        <v>1878.538</v>
      </c>
      <c r="J18" s="31">
        <v>1882.335</v>
      </c>
      <c r="K18" s="3"/>
    </row>
    <row r="19" spans="1:11" s="12" customFormat="1" ht="15.75" customHeight="1" x14ac:dyDescent="0.2">
      <c r="A19" s="15"/>
      <c r="B19" s="16"/>
      <c r="C19" s="20" t="s">
        <v>20</v>
      </c>
      <c r="D19" s="13"/>
      <c r="E19" s="18"/>
      <c r="F19" s="18"/>
      <c r="G19" s="18"/>
      <c r="H19" s="18"/>
      <c r="I19" s="18"/>
      <c r="J19" s="19"/>
      <c r="K19" s="3"/>
    </row>
    <row r="20" spans="1:11" s="12" customFormat="1" ht="15.75" customHeight="1" x14ac:dyDescent="0.2">
      <c r="A20" s="15"/>
      <c r="B20" s="16"/>
      <c r="C20" s="17"/>
      <c r="D20" s="13" t="s">
        <v>21</v>
      </c>
      <c r="E20" s="18" t="s">
        <v>7</v>
      </c>
      <c r="F20" s="32">
        <v>906.43799999999999</v>
      </c>
      <c r="G20" s="32">
        <v>911.403314705041</v>
      </c>
      <c r="H20" s="32">
        <v>914.35400000000004</v>
      </c>
      <c r="I20" s="32">
        <v>917</v>
      </c>
      <c r="J20" s="33">
        <v>919.94299999999998</v>
      </c>
      <c r="K20" s="3"/>
    </row>
    <row r="21" spans="1:11" s="12" customFormat="1" ht="15.75" customHeight="1" x14ac:dyDescent="0.2">
      <c r="A21" s="15"/>
      <c r="B21" s="34"/>
      <c r="C21" s="24"/>
      <c r="D21" s="13" t="s">
        <v>22</v>
      </c>
      <c r="E21" s="18" t="s">
        <v>7</v>
      </c>
      <c r="F21" s="35">
        <v>955.74599999999998</v>
      </c>
      <c r="G21" s="35">
        <v>958.83694646241236</v>
      </c>
      <c r="H21" s="35">
        <v>959.54600000000005</v>
      </c>
      <c r="I21" s="35">
        <v>961.47400000000005</v>
      </c>
      <c r="J21" s="36">
        <v>962.39200000000005</v>
      </c>
      <c r="K21" s="3"/>
    </row>
    <row r="22" spans="1:11" s="12" customFormat="1" ht="15.75" customHeight="1" x14ac:dyDescent="0.2">
      <c r="A22" s="15"/>
      <c r="B22" s="34"/>
      <c r="C22" s="20" t="s">
        <v>23</v>
      </c>
      <c r="D22" s="13"/>
      <c r="E22" s="37"/>
      <c r="F22" s="37"/>
      <c r="G22" s="37"/>
      <c r="H22" s="37"/>
      <c r="I22" s="37"/>
      <c r="J22" s="38"/>
      <c r="K22" s="3"/>
    </row>
    <row r="23" spans="1:11" s="12" customFormat="1" ht="15.75" customHeight="1" x14ac:dyDescent="0.2">
      <c r="A23" s="15"/>
      <c r="B23" s="34"/>
      <c r="C23" s="24"/>
      <c r="D23" s="20" t="s">
        <v>24</v>
      </c>
      <c r="E23" s="18" t="s">
        <v>7</v>
      </c>
      <c r="F23" s="32">
        <v>197.05</v>
      </c>
      <c r="G23" s="32">
        <v>219.4</v>
      </c>
      <c r="H23" s="32">
        <v>220.22499999999999</v>
      </c>
      <c r="I23" s="32">
        <v>220.9</v>
      </c>
      <c r="J23" s="33">
        <v>221.73599999999999</v>
      </c>
      <c r="K23" s="3"/>
    </row>
    <row r="24" spans="1:11" s="12" customFormat="1" ht="15.75" customHeight="1" x14ac:dyDescent="0.2">
      <c r="A24" s="15"/>
      <c r="B24" s="34"/>
      <c r="C24" s="24"/>
      <c r="D24" s="20" t="s">
        <v>25</v>
      </c>
      <c r="E24" s="18" t="s">
        <v>7</v>
      </c>
      <c r="F24" s="36">
        <v>1665.1389999999999</v>
      </c>
      <c r="G24" s="36">
        <v>1650.7822305215004</v>
      </c>
      <c r="H24" s="36">
        <v>1653.6750000000002</v>
      </c>
      <c r="I24" s="36">
        <v>1657.5820000000001</v>
      </c>
      <c r="J24" s="36">
        <v>1660.596</v>
      </c>
      <c r="K24" s="3"/>
    </row>
    <row r="25" spans="1:11" s="12" customFormat="1" ht="15.75" customHeight="1" x14ac:dyDescent="0.2">
      <c r="A25" s="15" t="s">
        <v>26</v>
      </c>
      <c r="B25" s="34"/>
      <c r="C25" s="24"/>
      <c r="D25" s="13"/>
      <c r="E25" s="39" t="s">
        <v>27</v>
      </c>
      <c r="F25" s="40">
        <f>+F18/F12*100</f>
        <v>1175.1725840520348</v>
      </c>
      <c r="G25" s="40">
        <f>+G18/G12*100</f>
        <v>1180.2566666421303</v>
      </c>
      <c r="H25" s="40">
        <f>+H18/H12*100</f>
        <v>1182.5622708426679</v>
      </c>
      <c r="I25" s="40">
        <f>+I18/I12*100</f>
        <v>1185.4874533032466</v>
      </c>
      <c r="J25" s="40">
        <f>+J18/J12*100</f>
        <v>1187.8853471832185</v>
      </c>
      <c r="K25" s="3"/>
    </row>
    <row r="26" spans="1:11" s="12" customFormat="1" ht="15.75" customHeight="1" x14ac:dyDescent="0.2">
      <c r="A26" s="41" t="s">
        <v>28</v>
      </c>
      <c r="C26" s="13"/>
      <c r="D26" s="17"/>
      <c r="E26" s="18"/>
      <c r="F26" s="18"/>
      <c r="G26" s="18"/>
      <c r="H26" s="18"/>
      <c r="I26" s="18"/>
      <c r="J26" s="19"/>
      <c r="K26" s="3"/>
    </row>
    <row r="27" spans="1:11" s="12" customFormat="1" ht="15.75" customHeight="1" x14ac:dyDescent="0.2">
      <c r="A27" s="15"/>
      <c r="B27" s="17" t="s">
        <v>29</v>
      </c>
      <c r="C27" s="24"/>
      <c r="D27" s="13"/>
      <c r="E27" s="18" t="s">
        <v>19</v>
      </c>
      <c r="F27" s="42">
        <v>1121.1219999999669</v>
      </c>
      <c r="G27" s="42">
        <v>1073.7400000000232</v>
      </c>
      <c r="H27" s="42">
        <v>942.58635664734243</v>
      </c>
      <c r="I27" s="42">
        <v>972.96000000000424</v>
      </c>
      <c r="J27" s="43">
        <v>982</v>
      </c>
      <c r="K27" s="3"/>
    </row>
    <row r="28" spans="1:11" s="12" customFormat="1" ht="15.75" customHeight="1" x14ac:dyDescent="0.2">
      <c r="A28" s="44"/>
      <c r="B28" s="45"/>
      <c r="C28" s="46" t="s">
        <v>30</v>
      </c>
      <c r="D28" s="47"/>
      <c r="E28" s="48"/>
      <c r="F28" s="48"/>
      <c r="G28" s="48"/>
      <c r="H28" s="48"/>
      <c r="I28" s="48"/>
      <c r="J28" s="49"/>
      <c r="K28" s="3"/>
    </row>
    <row r="29" spans="1:11" s="12" customFormat="1" ht="15.75" customHeight="1" x14ac:dyDescent="0.2">
      <c r="A29" s="44"/>
      <c r="B29" s="45"/>
      <c r="C29" s="46"/>
      <c r="D29" s="50" t="s">
        <v>31</v>
      </c>
      <c r="E29" s="48" t="s">
        <v>7</v>
      </c>
      <c r="F29" s="51">
        <v>372.93102054756366</v>
      </c>
      <c r="G29" s="51">
        <v>315.52333692655424</v>
      </c>
      <c r="H29" s="51">
        <v>218.27164392181683</v>
      </c>
      <c r="I29" s="51">
        <v>217.0060285805138</v>
      </c>
      <c r="J29" s="52">
        <v>218</v>
      </c>
      <c r="K29" s="3"/>
    </row>
    <row r="30" spans="1:11" s="12" customFormat="1" ht="15.75" customHeight="1" x14ac:dyDescent="0.2">
      <c r="A30" s="44"/>
      <c r="B30" s="45"/>
      <c r="C30" s="46"/>
      <c r="D30" s="50" t="s">
        <v>32</v>
      </c>
      <c r="E30" s="48" t="s">
        <v>33</v>
      </c>
      <c r="F30" s="51">
        <v>500.5625519461949</v>
      </c>
      <c r="G30" s="51">
        <v>474.43190043445867</v>
      </c>
      <c r="H30" s="51">
        <v>480.17405210585287</v>
      </c>
      <c r="I30" s="51">
        <v>503.28215936761467</v>
      </c>
      <c r="J30" s="52">
        <v>477</v>
      </c>
      <c r="K30" s="3"/>
    </row>
    <row r="31" spans="1:11" s="12" customFormat="1" ht="15.75" customHeight="1" x14ac:dyDescent="0.2">
      <c r="A31" s="44"/>
      <c r="B31" s="45"/>
      <c r="C31" s="46"/>
      <c r="D31" s="50" t="s">
        <v>34</v>
      </c>
      <c r="E31" s="48" t="s">
        <v>33</v>
      </c>
      <c r="F31" s="52">
        <v>247.62842750620831</v>
      </c>
      <c r="G31" s="52">
        <v>283.78476263901024</v>
      </c>
      <c r="H31" s="52">
        <v>244.14066061967276</v>
      </c>
      <c r="I31" s="52">
        <v>252.6718120518758</v>
      </c>
      <c r="J31" s="52">
        <v>287</v>
      </c>
      <c r="K31" s="3"/>
    </row>
    <row r="32" spans="1:11" s="12" customFormat="1" ht="15.75" customHeight="1" x14ac:dyDescent="0.2">
      <c r="A32" s="44"/>
      <c r="B32" s="50" t="s">
        <v>35</v>
      </c>
      <c r="C32" s="50"/>
      <c r="D32" s="50"/>
      <c r="E32" s="53" t="s">
        <v>36</v>
      </c>
      <c r="F32" s="51">
        <v>15.3</v>
      </c>
      <c r="G32" s="51">
        <v>17.888585284093313</v>
      </c>
      <c r="H32" s="51">
        <v>19.344799700268595</v>
      </c>
      <c r="I32" s="51">
        <v>19.57520035429566</v>
      </c>
      <c r="J32" s="52">
        <v>23</v>
      </c>
      <c r="K32" s="3"/>
    </row>
    <row r="33" spans="1:11" s="12" customFormat="1" ht="15.75" customHeight="1" x14ac:dyDescent="0.2">
      <c r="A33" s="44"/>
      <c r="B33" s="20" t="s">
        <v>37</v>
      </c>
      <c r="C33" s="20"/>
      <c r="D33" s="20"/>
      <c r="E33" s="53" t="s">
        <v>33</v>
      </c>
      <c r="F33" s="54">
        <v>1.3202774322490964</v>
      </c>
      <c r="G33" s="54">
        <v>1.2352936373804568</v>
      </c>
      <c r="H33" s="54">
        <v>1.722415540269381</v>
      </c>
      <c r="I33" s="54">
        <v>1.1304207182784467</v>
      </c>
      <c r="J33" s="55">
        <v>0.97</v>
      </c>
      <c r="K33" s="3"/>
    </row>
    <row r="34" spans="1:11" s="12" customFormat="1" ht="15.75" customHeight="1" x14ac:dyDescent="0.2">
      <c r="A34" s="44"/>
      <c r="B34" s="20" t="s">
        <v>38</v>
      </c>
      <c r="C34" s="20"/>
      <c r="D34" s="20"/>
      <c r="E34" s="53" t="s">
        <v>33</v>
      </c>
      <c r="F34" s="54">
        <v>0.27060311950621418</v>
      </c>
      <c r="G34" s="54">
        <v>1.5295602657347651</v>
      </c>
      <c r="H34" s="54">
        <v>0.53046260523614841</v>
      </c>
      <c r="I34" s="54">
        <v>0.43169221619507731</v>
      </c>
      <c r="J34" s="55">
        <v>0.84115064551461138</v>
      </c>
      <c r="K34" s="3"/>
    </row>
    <row r="35" spans="1:11" s="12" customFormat="1" ht="15.75" customHeight="1" x14ac:dyDescent="0.2">
      <c r="A35" s="15" t="s">
        <v>39</v>
      </c>
      <c r="B35" s="16"/>
      <c r="C35" s="24"/>
      <c r="D35" s="13"/>
      <c r="E35" s="18"/>
      <c r="F35" s="18"/>
      <c r="G35" s="18"/>
      <c r="H35" s="18"/>
      <c r="I35" s="18"/>
      <c r="J35" s="19"/>
      <c r="K35" s="3"/>
    </row>
    <row r="36" spans="1:11" s="59" customFormat="1" ht="15.75" customHeight="1" x14ac:dyDescent="0.2">
      <c r="A36" s="15"/>
      <c r="B36" s="13" t="s">
        <v>40</v>
      </c>
      <c r="C36" s="24"/>
      <c r="D36" s="17"/>
      <c r="E36" s="18" t="s">
        <v>41</v>
      </c>
      <c r="F36" s="56">
        <v>84210.340510000009</v>
      </c>
      <c r="G36" s="56">
        <v>89590.9663</v>
      </c>
      <c r="H36" s="57">
        <v>108436.87397041832</v>
      </c>
      <c r="I36" s="57">
        <v>119222.06071245957</v>
      </c>
      <c r="J36" s="57">
        <v>119222.06071245957</v>
      </c>
      <c r="K36" s="58"/>
    </row>
    <row r="37" spans="1:11" s="12" customFormat="1" ht="15.75" customHeight="1" x14ac:dyDescent="0.2">
      <c r="A37" s="15"/>
      <c r="B37" s="24"/>
      <c r="D37" s="13" t="s">
        <v>42</v>
      </c>
      <c r="E37" s="18" t="s">
        <v>33</v>
      </c>
      <c r="F37" s="56">
        <v>19362.40223</v>
      </c>
      <c r="G37" s="56">
        <v>23287.10828</v>
      </c>
      <c r="H37" s="60">
        <v>23534.261161631799</v>
      </c>
      <c r="I37" s="57">
        <v>24494.701958362599</v>
      </c>
      <c r="J37" s="57">
        <v>24494.701958362599</v>
      </c>
      <c r="K37" s="3"/>
    </row>
    <row r="38" spans="1:11" s="12" customFormat="1" ht="15.75" customHeight="1" x14ac:dyDescent="0.2">
      <c r="A38" s="15"/>
      <c r="B38" s="24"/>
      <c r="D38" s="13" t="s">
        <v>43</v>
      </c>
      <c r="E38" s="18" t="s">
        <v>33</v>
      </c>
      <c r="F38" s="56">
        <v>33127.107049999999</v>
      </c>
      <c r="G38" s="56">
        <v>32610.695629999998</v>
      </c>
      <c r="H38" s="60">
        <v>45104.72920940278</v>
      </c>
      <c r="I38" s="57">
        <v>51542.822061627718</v>
      </c>
      <c r="J38" s="57">
        <v>51542.822061627718</v>
      </c>
      <c r="K38" s="3"/>
    </row>
    <row r="39" spans="1:11" s="12" customFormat="1" ht="15.75" customHeight="1" x14ac:dyDescent="0.2">
      <c r="A39" s="15"/>
      <c r="B39" s="24"/>
      <c r="D39" s="17" t="s">
        <v>44</v>
      </c>
      <c r="E39" s="18" t="s">
        <v>33</v>
      </c>
      <c r="F39" s="56">
        <v>26174.703229999999</v>
      </c>
      <c r="G39" s="56">
        <v>27592.256350000003</v>
      </c>
      <c r="H39" s="60">
        <v>32789.893243919978</v>
      </c>
      <c r="I39" s="57">
        <v>35982.387957599254</v>
      </c>
      <c r="J39" s="57">
        <v>35982.387957599254</v>
      </c>
      <c r="K39" s="3"/>
    </row>
    <row r="40" spans="1:11" s="12" customFormat="1" ht="15.75" customHeight="1" x14ac:dyDescent="0.2">
      <c r="A40" s="15"/>
      <c r="B40" s="24"/>
      <c r="D40" s="17" t="s">
        <v>45</v>
      </c>
      <c r="E40" s="18" t="s">
        <v>33</v>
      </c>
      <c r="F40" s="35">
        <v>5546.127999999997</v>
      </c>
      <c r="G40" s="35">
        <v>6100.9060400000017</v>
      </c>
      <c r="H40" s="61">
        <v>7007.9903554637585</v>
      </c>
      <c r="I40" s="60">
        <v>7202.1487348699966</v>
      </c>
      <c r="J40" s="60">
        <v>7202.1487348699966</v>
      </c>
      <c r="K40" s="3"/>
    </row>
    <row r="41" spans="1:11" s="12" customFormat="1" ht="15" customHeight="1" x14ac:dyDescent="0.2">
      <c r="A41" s="15"/>
      <c r="B41" s="13" t="s">
        <v>46</v>
      </c>
      <c r="C41" s="17"/>
      <c r="D41" s="13"/>
      <c r="E41" s="18" t="s">
        <v>36</v>
      </c>
      <c r="F41" s="62">
        <f>+SUM(F42:F45)</f>
        <v>99.999999999999986</v>
      </c>
      <c r="G41" s="62">
        <f>+SUM(G42:G45)</f>
        <v>100</v>
      </c>
      <c r="H41" s="62">
        <f>+SUM(H42:H45)</f>
        <v>99.999999999999986</v>
      </c>
      <c r="I41" s="62">
        <f>+SUM(I42:I45)</f>
        <v>100</v>
      </c>
      <c r="J41" s="62">
        <f>+SUM(J42:J45)</f>
        <v>100</v>
      </c>
      <c r="K41" s="3"/>
    </row>
    <row r="42" spans="1:11" s="12" customFormat="1" ht="15" customHeight="1" x14ac:dyDescent="0.2">
      <c r="A42" s="15"/>
      <c r="B42" s="24"/>
      <c r="D42" s="13" t="s">
        <v>42</v>
      </c>
      <c r="E42" s="18" t="s">
        <v>33</v>
      </c>
      <c r="F42" s="62">
        <f>+F37/F$36*100</f>
        <v>22.992903380672956</v>
      </c>
      <c r="G42" s="62">
        <f>+G37/G$36*100</f>
        <v>25.992696855196211</v>
      </c>
      <c r="H42" s="62">
        <f>+H37/H$36*100</f>
        <v>21.703190344690281</v>
      </c>
      <c r="I42" s="62">
        <f>+I37/I$36*100</f>
        <v>20.545444200498313</v>
      </c>
      <c r="J42" s="62">
        <f>+J37/J$36*100</f>
        <v>20.545444200498313</v>
      </c>
      <c r="K42" s="3"/>
    </row>
    <row r="43" spans="1:11" s="12" customFormat="1" ht="15" customHeight="1" x14ac:dyDescent="0.2">
      <c r="A43" s="15"/>
      <c r="B43" s="24"/>
      <c r="D43" s="17" t="s">
        <v>43</v>
      </c>
      <c r="E43" s="18" t="s">
        <v>33</v>
      </c>
      <c r="F43" s="62">
        <f t="shared" ref="F43:J45" si="0">+F38/F$36*100</f>
        <v>39.338526420120751</v>
      </c>
      <c r="G43" s="62">
        <f t="shared" si="0"/>
        <v>36.399535552280341</v>
      </c>
      <c r="H43" s="62">
        <f t="shared" si="0"/>
        <v>41.595379466312714</v>
      </c>
      <c r="I43" s="62">
        <f t="shared" si="0"/>
        <v>43.232621340054664</v>
      </c>
      <c r="J43" s="62">
        <f>+J38/J$36*100</f>
        <v>43.232621340054664</v>
      </c>
      <c r="K43" s="3"/>
    </row>
    <row r="44" spans="1:11" s="12" customFormat="1" ht="15" customHeight="1" x14ac:dyDescent="0.2">
      <c r="A44" s="15"/>
      <c r="B44" s="24"/>
      <c r="D44" s="13" t="s">
        <v>44</v>
      </c>
      <c r="E44" s="18" t="s">
        <v>33</v>
      </c>
      <c r="F44" s="62">
        <f t="shared" si="0"/>
        <v>31.082528667476105</v>
      </c>
      <c r="G44" s="62">
        <f t="shared" si="0"/>
        <v>30.798034098221354</v>
      </c>
      <c r="H44" s="62">
        <f t="shared" si="0"/>
        <v>30.23869283880785</v>
      </c>
      <c r="I44" s="62">
        <f t="shared" si="0"/>
        <v>30.180981391004284</v>
      </c>
      <c r="J44" s="62">
        <f>+J39/J$36*100</f>
        <v>30.180981391004284</v>
      </c>
      <c r="K44" s="3"/>
    </row>
    <row r="45" spans="1:11" s="12" customFormat="1" ht="15" customHeight="1" x14ac:dyDescent="0.2">
      <c r="A45" s="15"/>
      <c r="B45" s="24"/>
      <c r="D45" s="13" t="s">
        <v>45</v>
      </c>
      <c r="E45" s="18" t="s">
        <v>33</v>
      </c>
      <c r="F45" s="62">
        <f t="shared" si="0"/>
        <v>6.5860415317301708</v>
      </c>
      <c r="G45" s="62">
        <f t="shared" si="0"/>
        <v>6.8097334943020948</v>
      </c>
      <c r="H45" s="62">
        <f t="shared" si="0"/>
        <v>6.4627373501891476</v>
      </c>
      <c r="I45" s="62">
        <f t="shared" si="0"/>
        <v>6.040953068442743</v>
      </c>
      <c r="J45" s="62">
        <f t="shared" si="0"/>
        <v>6.040953068442743</v>
      </c>
      <c r="K45" s="3"/>
    </row>
    <row r="46" spans="1:11" s="12" customFormat="1" ht="15" customHeight="1" x14ac:dyDescent="0.2">
      <c r="A46" s="15"/>
      <c r="B46" s="13" t="s">
        <v>47</v>
      </c>
      <c r="C46" s="24"/>
      <c r="D46" s="13"/>
      <c r="E46" s="18" t="s">
        <v>41</v>
      </c>
      <c r="F46" s="56">
        <v>51832.169030000005</v>
      </c>
      <c r="G46" s="56">
        <v>52761.244310000002</v>
      </c>
      <c r="H46" s="57">
        <v>56757.774600665805</v>
      </c>
      <c r="I46" s="57">
        <v>62016.425717488994</v>
      </c>
      <c r="J46" s="57">
        <v>66654.978714971512</v>
      </c>
      <c r="K46" s="3"/>
    </row>
    <row r="47" spans="1:11" s="12" customFormat="1" ht="15" customHeight="1" x14ac:dyDescent="0.2">
      <c r="A47" s="15"/>
      <c r="B47" s="24"/>
      <c r="D47" s="13" t="s">
        <v>42</v>
      </c>
      <c r="E47" s="18" t="s">
        <v>33</v>
      </c>
      <c r="F47" s="56">
        <v>12386.254650000001</v>
      </c>
      <c r="G47" s="56">
        <v>12811.679910000001</v>
      </c>
      <c r="H47" s="60">
        <v>13149.506362515998</v>
      </c>
      <c r="I47" s="60">
        <v>13485.674338844699</v>
      </c>
      <c r="J47" s="57">
        <v>13767.541123216997</v>
      </c>
      <c r="K47" s="3"/>
    </row>
    <row r="48" spans="1:11" s="12" customFormat="1" ht="15" customHeight="1" x14ac:dyDescent="0.2">
      <c r="A48" s="15"/>
      <c r="B48" s="24"/>
      <c r="D48" s="17" t="s">
        <v>43</v>
      </c>
      <c r="E48" s="18" t="s">
        <v>33</v>
      </c>
      <c r="F48" s="56">
        <v>20097.32893</v>
      </c>
      <c r="G48" s="56">
        <v>19855.16058</v>
      </c>
      <c r="H48" s="60">
        <v>22540.781699624105</v>
      </c>
      <c r="I48" s="60">
        <v>25752.649291587833</v>
      </c>
      <c r="J48" s="57">
        <v>29069.905066683517</v>
      </c>
      <c r="K48" s="3"/>
    </row>
    <row r="49" spans="1:11" s="12" customFormat="1" ht="15" customHeight="1" x14ac:dyDescent="0.2">
      <c r="A49" s="15"/>
      <c r="B49" s="24"/>
      <c r="D49" s="17" t="s">
        <v>44</v>
      </c>
      <c r="E49" s="18" t="s">
        <v>33</v>
      </c>
      <c r="F49" s="56">
        <v>15832.38681</v>
      </c>
      <c r="G49" s="56">
        <v>16403.488890000001</v>
      </c>
      <c r="H49" s="60">
        <v>17110.313328111893</v>
      </c>
      <c r="I49" s="60">
        <v>18603.421386875987</v>
      </c>
      <c r="J49" s="57">
        <v>19742.230106823998</v>
      </c>
      <c r="K49" s="3"/>
    </row>
    <row r="50" spans="1:11" s="12" customFormat="1" ht="15" customHeight="1" x14ac:dyDescent="0.2">
      <c r="A50" s="15"/>
      <c r="B50" s="24"/>
      <c r="D50" s="17" t="s">
        <v>45</v>
      </c>
      <c r="E50" s="18" t="s">
        <v>33</v>
      </c>
      <c r="F50" s="56">
        <v>3516.1986400000005</v>
      </c>
      <c r="G50" s="56">
        <v>3690.9149299999999</v>
      </c>
      <c r="H50" s="60">
        <v>3957.1732104138059</v>
      </c>
      <c r="I50" s="60">
        <v>4174.68070018048</v>
      </c>
      <c r="J50" s="60">
        <v>4075.3024182469953</v>
      </c>
      <c r="K50" s="3"/>
    </row>
    <row r="51" spans="1:11" s="12" customFormat="1" ht="15" customHeight="1" x14ac:dyDescent="0.2">
      <c r="A51" s="15"/>
      <c r="B51" s="17" t="s">
        <v>48</v>
      </c>
      <c r="C51" s="24"/>
      <c r="D51" s="13"/>
      <c r="E51" s="37" t="s">
        <v>36</v>
      </c>
      <c r="F51" s="63">
        <v>109.79601080038688</v>
      </c>
      <c r="G51" s="63">
        <v>101.79246845614787</v>
      </c>
      <c r="H51" s="63">
        <v>107.57474609049038</v>
      </c>
      <c r="I51" s="63">
        <v>109.26507628923403</v>
      </c>
      <c r="J51" s="64">
        <v>107.47955552713258</v>
      </c>
      <c r="K51" s="3"/>
    </row>
    <row r="52" spans="1:11" s="12" customFormat="1" ht="15" customHeight="1" x14ac:dyDescent="0.2">
      <c r="A52" s="15"/>
      <c r="B52" s="24"/>
      <c r="D52" s="13" t="s">
        <v>42</v>
      </c>
      <c r="E52" s="18" t="s">
        <v>33</v>
      </c>
      <c r="F52" s="63">
        <v>99.706735322779636</v>
      </c>
      <c r="G52" s="63">
        <v>103.43465617348664</v>
      </c>
      <c r="H52" s="63">
        <v>102.63686304129649</v>
      </c>
      <c r="I52" s="63">
        <v>102.55650643500186</v>
      </c>
      <c r="J52" s="64">
        <v>102.09012005844156</v>
      </c>
      <c r="K52" s="3"/>
    </row>
    <row r="53" spans="1:11" s="12" customFormat="1" ht="15" customHeight="1" x14ac:dyDescent="0.2">
      <c r="A53" s="15"/>
      <c r="B53" s="24"/>
      <c r="D53" s="13" t="s">
        <v>43</v>
      </c>
      <c r="E53" s="18" t="s">
        <v>33</v>
      </c>
      <c r="F53" s="63">
        <v>120.15905259895423</v>
      </c>
      <c r="G53" s="63">
        <v>98.795022209948968</v>
      </c>
      <c r="H53" s="63">
        <v>113.52606093918635</v>
      </c>
      <c r="I53" s="63">
        <v>114.24914022399362</v>
      </c>
      <c r="J53" s="64">
        <v>112.88122141351597</v>
      </c>
      <c r="K53" s="3"/>
    </row>
    <row r="54" spans="1:11" s="12" customFormat="1" ht="15" customHeight="1" x14ac:dyDescent="0.2">
      <c r="A54" s="15"/>
      <c r="B54" s="24"/>
      <c r="D54" s="13" t="s">
        <v>44</v>
      </c>
      <c r="E54" s="18" t="s">
        <v>33</v>
      </c>
      <c r="F54" s="63">
        <v>107.15145604885785</v>
      </c>
      <c r="G54" s="63">
        <v>103.60717614377184</v>
      </c>
      <c r="H54" s="63">
        <v>104.30898842832632</v>
      </c>
      <c r="I54" s="63">
        <v>108.72636304275589</v>
      </c>
      <c r="J54" s="64">
        <v>106.12150150375778</v>
      </c>
      <c r="K54" s="3"/>
    </row>
    <row r="55" spans="1:11" s="12" customFormat="1" ht="15" customHeight="1" x14ac:dyDescent="0.2">
      <c r="A55" s="15"/>
      <c r="B55" s="24"/>
      <c r="D55" s="17" t="s">
        <v>45</v>
      </c>
      <c r="E55" s="18" t="s">
        <v>33</v>
      </c>
      <c r="F55" s="63">
        <v>107.08045169525467</v>
      </c>
      <c r="G55" s="63">
        <v>104.96889703591943</v>
      </c>
      <c r="H55" s="63">
        <v>107.21388288442091</v>
      </c>
      <c r="I55" s="63">
        <v>105.49653700258244</v>
      </c>
      <c r="J55" s="64">
        <v>97.619499811585868</v>
      </c>
      <c r="K55" s="3"/>
    </row>
    <row r="56" spans="1:11" s="12" customFormat="1" ht="16.5" customHeight="1" x14ac:dyDescent="0.2">
      <c r="A56" s="15"/>
      <c r="B56" s="13" t="s">
        <v>49</v>
      </c>
      <c r="C56" s="17"/>
      <c r="D56" s="13"/>
      <c r="E56" s="18" t="s">
        <v>50</v>
      </c>
      <c r="F56" s="65">
        <f>+F36/F18</f>
        <v>45.221278085301996</v>
      </c>
      <c r="G56" s="65">
        <f>+G36/G18</f>
        <v>47.903452920040849</v>
      </c>
      <c r="H56" s="65">
        <f>+H36/H18</f>
        <v>57.866948060418551</v>
      </c>
      <c r="I56" s="65">
        <f>+I36/I18</f>
        <v>63.465344173213197</v>
      </c>
      <c r="J56" s="65">
        <f>+J36/J18</f>
        <v>63.337323437358158</v>
      </c>
      <c r="K56" s="3"/>
    </row>
    <row r="57" spans="1:11" s="12" customFormat="1" ht="16.5" customHeight="1" x14ac:dyDescent="0.2">
      <c r="A57" s="15" t="s">
        <v>51</v>
      </c>
      <c r="B57" s="41"/>
      <c r="C57" s="17"/>
      <c r="D57" s="13"/>
      <c r="E57" s="25"/>
      <c r="F57" s="18"/>
      <c r="G57" s="18"/>
      <c r="H57" s="18"/>
      <c r="I57" s="18"/>
      <c r="J57" s="66"/>
      <c r="K57" s="3"/>
    </row>
    <row r="58" spans="1:11" s="12" customFormat="1" ht="16.5" customHeight="1" x14ac:dyDescent="0.2">
      <c r="A58" s="17"/>
      <c r="B58" s="13" t="s">
        <v>52</v>
      </c>
      <c r="C58" s="17"/>
      <c r="D58" s="13"/>
      <c r="E58" s="18" t="s">
        <v>41</v>
      </c>
      <c r="F58" s="67">
        <v>9937.2999999999993</v>
      </c>
      <c r="G58" s="67">
        <v>8969.9</v>
      </c>
      <c r="H58" s="67">
        <v>12504</v>
      </c>
      <c r="I58" s="67">
        <v>14952.5</v>
      </c>
      <c r="J58" s="68">
        <v>11283.812</v>
      </c>
      <c r="K58" s="3"/>
    </row>
    <row r="59" spans="1:11" s="73" customFormat="1" ht="16.5" customHeight="1" x14ac:dyDescent="0.2">
      <c r="A59" s="69"/>
      <c r="B59" s="24"/>
      <c r="C59" s="69"/>
      <c r="D59" s="24" t="s">
        <v>13</v>
      </c>
      <c r="E59" s="70"/>
      <c r="F59" s="70"/>
      <c r="G59" s="70"/>
      <c r="H59" s="70"/>
      <c r="I59" s="70"/>
      <c r="J59" s="71"/>
      <c r="K59" s="72"/>
    </row>
    <row r="60" spans="1:11" s="12" customFormat="1" ht="16.5" customHeight="1" x14ac:dyDescent="0.2">
      <c r="A60" s="17"/>
      <c r="B60" s="13"/>
      <c r="C60" s="17"/>
      <c r="D60" s="13" t="s">
        <v>53</v>
      </c>
      <c r="E60" s="18" t="s">
        <v>7</v>
      </c>
      <c r="F60" s="67">
        <v>8510.5029617370001</v>
      </c>
      <c r="G60" s="67">
        <v>7749.7037161020007</v>
      </c>
      <c r="H60" s="67">
        <v>10534.374400000001</v>
      </c>
      <c r="I60" s="35">
        <v>11561.8</v>
      </c>
      <c r="J60" s="36">
        <v>9815.9470000000001</v>
      </c>
      <c r="K60" s="3"/>
    </row>
    <row r="61" spans="1:11" s="12" customFormat="1" ht="16.5" customHeight="1" x14ac:dyDescent="0.2">
      <c r="A61" s="17"/>
      <c r="B61" s="13"/>
      <c r="C61" s="17"/>
      <c r="D61" s="13" t="s">
        <v>54</v>
      </c>
      <c r="E61" s="18" t="s">
        <v>7</v>
      </c>
      <c r="F61" s="67">
        <v>1221.4784892319999</v>
      </c>
      <c r="G61" s="67">
        <v>1139.0705471809999</v>
      </c>
      <c r="H61" s="67">
        <v>1889.9023</v>
      </c>
      <c r="I61" s="35">
        <v>3390.7</v>
      </c>
      <c r="J61" s="36">
        <v>1467.8219999999999</v>
      </c>
      <c r="K61" s="3"/>
    </row>
    <row r="62" spans="1:11" s="12" customFormat="1" ht="16.5" customHeight="1" x14ac:dyDescent="0.2">
      <c r="A62" s="17"/>
      <c r="B62" s="13" t="s">
        <v>55</v>
      </c>
      <c r="C62" s="17"/>
      <c r="D62" s="13"/>
      <c r="E62" s="18" t="s">
        <v>41</v>
      </c>
      <c r="F62" s="35">
        <v>23423.813000000002</v>
      </c>
      <c r="G62" s="35">
        <v>25964.6</v>
      </c>
      <c r="H62" s="35">
        <v>27765.363000000001</v>
      </c>
      <c r="I62" s="35">
        <v>26467.4</v>
      </c>
      <c r="J62" s="36">
        <v>22135.49</v>
      </c>
      <c r="K62" s="3"/>
    </row>
    <row r="63" spans="1:11" s="73" customFormat="1" ht="16.5" customHeight="1" x14ac:dyDescent="0.2">
      <c r="A63" s="69"/>
      <c r="B63" s="24"/>
      <c r="C63" s="69"/>
      <c r="D63" s="24" t="s">
        <v>13</v>
      </c>
      <c r="E63" s="70"/>
      <c r="F63" s="70"/>
      <c r="G63" s="70"/>
      <c r="H63" s="70"/>
      <c r="I63" s="70"/>
      <c r="J63" s="71"/>
      <c r="K63" s="72"/>
    </row>
    <row r="64" spans="1:11" s="12" customFormat="1" ht="16.5" customHeight="1" x14ac:dyDescent="0.2">
      <c r="A64" s="17"/>
      <c r="B64" s="13"/>
      <c r="C64" s="17"/>
      <c r="D64" s="13" t="s">
        <v>56</v>
      </c>
      <c r="E64" s="18" t="s">
        <v>7</v>
      </c>
      <c r="F64" s="35">
        <v>4554.3999999999996</v>
      </c>
      <c r="G64" s="35">
        <v>5815</v>
      </c>
      <c r="H64" s="35">
        <v>6096.768</v>
      </c>
      <c r="I64" s="35">
        <v>9004</v>
      </c>
      <c r="J64" s="36">
        <v>8256.2639999999992</v>
      </c>
      <c r="K64" s="3"/>
    </row>
    <row r="65" spans="1:11" s="12" customFormat="1" ht="16.5" customHeight="1" x14ac:dyDescent="0.2">
      <c r="A65" s="17"/>
      <c r="B65" s="13"/>
      <c r="C65" s="17"/>
      <c r="D65" s="13" t="s">
        <v>57</v>
      </c>
      <c r="E65" s="18" t="s">
        <v>7</v>
      </c>
      <c r="F65" s="35">
        <v>8329</v>
      </c>
      <c r="G65" s="35">
        <v>8703.6</v>
      </c>
      <c r="H65" s="35">
        <v>8458.23</v>
      </c>
      <c r="I65" s="35">
        <v>9052.1</v>
      </c>
      <c r="J65" s="36">
        <v>9817.0570000000007</v>
      </c>
      <c r="K65" s="3"/>
    </row>
    <row r="66" spans="1:11" s="12" customFormat="1" ht="17.45" customHeight="1" x14ac:dyDescent="0.2">
      <c r="A66" s="15" t="s">
        <v>58</v>
      </c>
      <c r="B66" s="16"/>
      <c r="C66" s="17"/>
      <c r="D66" s="13"/>
      <c r="E66" s="18"/>
      <c r="F66" s="18"/>
      <c r="G66" s="18"/>
      <c r="H66" s="18"/>
      <c r="I66" s="18"/>
      <c r="J66" s="66"/>
      <c r="K66" s="3"/>
    </row>
    <row r="67" spans="1:11" s="12" customFormat="1" ht="17.45" customHeight="1" x14ac:dyDescent="0.2">
      <c r="B67" s="20" t="s">
        <v>59</v>
      </c>
      <c r="C67" s="17"/>
      <c r="D67" s="13"/>
      <c r="E67" s="18" t="s">
        <v>60</v>
      </c>
      <c r="F67" s="74">
        <v>4263</v>
      </c>
      <c r="G67" s="74">
        <v>4459</v>
      </c>
      <c r="H67" s="74">
        <v>5108</v>
      </c>
      <c r="I67" s="74">
        <v>5195</v>
      </c>
      <c r="J67" s="75"/>
      <c r="K67" s="3"/>
    </row>
    <row r="68" spans="1:11" s="12" customFormat="1" ht="17.45" customHeight="1" x14ac:dyDescent="0.2">
      <c r="B68" s="20" t="s">
        <v>61</v>
      </c>
      <c r="C68" s="17"/>
      <c r="D68" s="13"/>
      <c r="E68" s="18" t="s">
        <v>62</v>
      </c>
      <c r="F68" s="20">
        <v>186061</v>
      </c>
      <c r="G68" s="20">
        <v>182938</v>
      </c>
      <c r="H68" s="20">
        <v>190412</v>
      </c>
      <c r="I68" s="74">
        <v>199896</v>
      </c>
      <c r="J68" s="76"/>
      <c r="K68" s="3"/>
    </row>
    <row r="69" spans="1:11" s="12" customFormat="1" ht="17.45" customHeight="1" x14ac:dyDescent="0.2">
      <c r="B69" s="20" t="s">
        <v>63</v>
      </c>
      <c r="C69" s="17"/>
      <c r="D69" s="13"/>
      <c r="E69" s="18" t="s">
        <v>41</v>
      </c>
      <c r="F69" s="74">
        <v>144560.61915000001</v>
      </c>
      <c r="G69" s="74">
        <v>157079</v>
      </c>
      <c r="H69" s="74">
        <v>159861</v>
      </c>
      <c r="I69" s="74">
        <v>177780</v>
      </c>
      <c r="J69" s="76"/>
      <c r="K69" s="3"/>
    </row>
    <row r="70" spans="1:11" s="12" customFormat="1" ht="17.45" customHeight="1" x14ac:dyDescent="0.2">
      <c r="B70" s="20" t="s">
        <v>64</v>
      </c>
      <c r="C70" s="17"/>
      <c r="D70" s="13"/>
      <c r="E70" s="18" t="s">
        <v>33</v>
      </c>
      <c r="F70" s="74">
        <v>64483.167310000004</v>
      </c>
      <c r="G70" s="74">
        <v>57588</v>
      </c>
      <c r="H70" s="74">
        <v>58070.3</v>
      </c>
      <c r="I70" s="74">
        <v>56974.5</v>
      </c>
      <c r="J70" s="76"/>
      <c r="K70" s="3"/>
    </row>
    <row r="71" spans="1:11" s="12" customFormat="1" ht="17.45" customHeight="1" x14ac:dyDescent="0.2">
      <c r="B71" s="20" t="s">
        <v>65</v>
      </c>
      <c r="C71" s="17"/>
      <c r="D71" s="13"/>
      <c r="E71" s="18" t="s">
        <v>33</v>
      </c>
      <c r="F71" s="74">
        <v>150994.29709000001</v>
      </c>
      <c r="G71" s="74">
        <v>144648</v>
      </c>
      <c r="H71" s="74">
        <v>172141</v>
      </c>
      <c r="I71" s="74">
        <v>200411</v>
      </c>
      <c r="J71" s="76"/>
      <c r="K71" s="3"/>
    </row>
    <row r="72" spans="1:11" s="12" customFormat="1" ht="17.45" customHeight="1" x14ac:dyDescent="0.2">
      <c r="B72" s="20" t="s">
        <v>66</v>
      </c>
      <c r="C72" s="17"/>
      <c r="D72" s="13"/>
      <c r="E72" s="18" t="s">
        <v>33</v>
      </c>
      <c r="F72" s="74">
        <v>13083.523539999998</v>
      </c>
      <c r="G72" s="74">
        <v>13510.779</v>
      </c>
      <c r="H72" s="74">
        <v>15496.983</v>
      </c>
      <c r="I72" s="74">
        <v>17212.816999999999</v>
      </c>
      <c r="J72" s="76"/>
      <c r="K72" s="3"/>
    </row>
    <row r="73" spans="1:11" s="12" customFormat="1" ht="17.45" customHeight="1" x14ac:dyDescent="0.2">
      <c r="B73" s="20" t="s">
        <v>67</v>
      </c>
      <c r="C73" s="17"/>
      <c r="D73" s="13"/>
      <c r="E73" s="18" t="s">
        <v>68</v>
      </c>
      <c r="F73" s="74">
        <v>6012.08</v>
      </c>
      <c r="G73" s="74">
        <v>6241.2420000000002</v>
      </c>
      <c r="H73" s="74">
        <v>7203.7839999999997</v>
      </c>
      <c r="I73" s="74">
        <v>7490.7579999999998</v>
      </c>
      <c r="J73" s="76"/>
      <c r="K73" s="3"/>
    </row>
    <row r="74" spans="1:11" s="12" customFormat="1" ht="17.45" customHeight="1" x14ac:dyDescent="0.2">
      <c r="B74" s="50" t="s">
        <v>69</v>
      </c>
      <c r="C74" s="46"/>
      <c r="D74" s="47"/>
      <c r="E74" s="48" t="s">
        <v>41</v>
      </c>
      <c r="F74" s="74">
        <v>-737.14268000000004</v>
      </c>
      <c r="G74" s="74">
        <v>-2275.527</v>
      </c>
      <c r="H74" s="74">
        <v>-621.38599999999997</v>
      </c>
      <c r="I74" s="74">
        <v>-2887.5419999999999</v>
      </c>
      <c r="J74" s="76"/>
      <c r="K74" s="3"/>
    </row>
    <row r="75" spans="1:11" s="12" customFormat="1" ht="17.45" customHeight="1" x14ac:dyDescent="0.2">
      <c r="A75" s="15" t="s">
        <v>70</v>
      </c>
      <c r="B75" s="50"/>
      <c r="C75" s="46"/>
      <c r="D75" s="47"/>
      <c r="E75" s="48"/>
      <c r="F75" s="18"/>
      <c r="G75" s="18"/>
      <c r="H75" s="18"/>
      <c r="I75" s="18"/>
      <c r="J75" s="49"/>
      <c r="K75" s="3"/>
    </row>
    <row r="76" spans="1:11" s="12" customFormat="1" ht="17.45" customHeight="1" x14ac:dyDescent="0.2">
      <c r="B76" s="50" t="s">
        <v>71</v>
      </c>
      <c r="C76" s="47"/>
      <c r="D76" s="50"/>
      <c r="E76" s="48" t="s">
        <v>72</v>
      </c>
      <c r="F76" s="77">
        <v>424</v>
      </c>
      <c r="G76" s="77">
        <v>431</v>
      </c>
      <c r="H76" s="77">
        <v>439</v>
      </c>
      <c r="I76" s="77">
        <v>449</v>
      </c>
      <c r="J76" s="76"/>
      <c r="K76" s="3"/>
    </row>
    <row r="77" spans="1:11" s="12" customFormat="1" ht="17.45" customHeight="1" x14ac:dyDescent="0.2">
      <c r="B77" s="50" t="s">
        <v>73</v>
      </c>
      <c r="C77" s="47"/>
      <c r="D77" s="50"/>
      <c r="E77" s="48" t="s">
        <v>62</v>
      </c>
      <c r="F77" s="77">
        <v>8364</v>
      </c>
      <c r="G77" s="77">
        <v>8233</v>
      </c>
      <c r="H77" s="77">
        <v>8811</v>
      </c>
      <c r="I77" s="77">
        <v>8462</v>
      </c>
      <c r="J77" s="76"/>
      <c r="K77" s="3"/>
    </row>
    <row r="78" spans="1:11" s="12" customFormat="1" ht="17.45" customHeight="1" x14ac:dyDescent="0.2">
      <c r="B78" s="50" t="s">
        <v>74</v>
      </c>
      <c r="C78" s="47"/>
      <c r="D78" s="50"/>
      <c r="E78" s="48" t="s">
        <v>75</v>
      </c>
      <c r="F78" s="78">
        <v>131587</v>
      </c>
      <c r="G78" s="78">
        <v>119349</v>
      </c>
      <c r="H78" s="79">
        <v>120389</v>
      </c>
      <c r="I78" s="79">
        <v>121349</v>
      </c>
      <c r="J78" s="76"/>
      <c r="K78" s="3"/>
    </row>
    <row r="79" spans="1:11" s="12" customFormat="1" ht="17.45" customHeight="1" x14ac:dyDescent="0.2">
      <c r="B79" s="50" t="s">
        <v>76</v>
      </c>
      <c r="C79" s="47"/>
      <c r="D79" s="50"/>
      <c r="E79" s="48" t="s">
        <v>62</v>
      </c>
      <c r="F79" s="78">
        <v>221124</v>
      </c>
      <c r="G79" s="78">
        <v>198018</v>
      </c>
      <c r="H79" s="79">
        <v>204109</v>
      </c>
      <c r="I79" s="79">
        <v>210848</v>
      </c>
      <c r="J79" s="76"/>
      <c r="K79" s="3"/>
    </row>
    <row r="80" spans="1:11" s="12" customFormat="1" ht="17.45" customHeight="1" x14ac:dyDescent="0.2">
      <c r="A80" s="15" t="s">
        <v>77</v>
      </c>
      <c r="B80" s="16"/>
      <c r="C80" s="17"/>
      <c r="D80" s="13"/>
      <c r="E80" s="18"/>
      <c r="F80" s="18"/>
      <c r="G80" s="18"/>
      <c r="H80" s="18"/>
      <c r="I80" s="18"/>
      <c r="J80" s="66"/>
      <c r="K80" s="3"/>
    </row>
    <row r="81" spans="1:11" s="12" customFormat="1" ht="17.45" customHeight="1" x14ac:dyDescent="0.2">
      <c r="A81" s="15"/>
      <c r="B81" s="13" t="s">
        <v>78</v>
      </c>
      <c r="C81" s="17"/>
      <c r="D81" s="13"/>
      <c r="E81" s="18" t="s">
        <v>41</v>
      </c>
      <c r="F81" s="80">
        <v>47597.054750000003</v>
      </c>
      <c r="G81" s="80">
        <v>48786.981</v>
      </c>
      <c r="H81" s="80">
        <v>51601.133999999998</v>
      </c>
      <c r="I81" s="35">
        <v>55824.718000000001</v>
      </c>
      <c r="J81" s="36">
        <v>59193.245999999999</v>
      </c>
      <c r="K81" s="3"/>
    </row>
    <row r="82" spans="1:11" s="12" customFormat="1" ht="17.45" customHeight="1" x14ac:dyDescent="0.2">
      <c r="A82" s="15"/>
      <c r="B82" s="13" t="s">
        <v>79</v>
      </c>
      <c r="C82" s="17"/>
      <c r="D82" s="13"/>
      <c r="E82" s="18" t="s">
        <v>36</v>
      </c>
      <c r="F82" s="80">
        <f>+F81/F36*100</f>
        <v>56.52162722741614</v>
      </c>
      <c r="G82" s="80">
        <f>+G81/G36*100</f>
        <v>54.455245896817615</v>
      </c>
      <c r="H82" s="80">
        <f>+H81/H36*100</f>
        <v>47.586334897552319</v>
      </c>
      <c r="I82" s="80">
        <f>+I81/I36*100</f>
        <v>46.824151223688681</v>
      </c>
      <c r="J82" s="80">
        <f>+J81/J36*100</f>
        <v>49.6495746225714</v>
      </c>
      <c r="K82" s="3"/>
    </row>
    <row r="83" spans="1:11" s="12" customFormat="1" ht="17.45" customHeight="1" x14ac:dyDescent="0.2">
      <c r="A83" s="15"/>
      <c r="B83" s="13" t="s">
        <v>80</v>
      </c>
      <c r="C83" s="17"/>
      <c r="D83" s="13"/>
      <c r="E83" s="18"/>
      <c r="F83" s="18"/>
      <c r="G83" s="18"/>
      <c r="H83" s="18"/>
      <c r="I83" s="18"/>
      <c r="J83" s="19"/>
      <c r="K83" s="3"/>
    </row>
    <row r="84" spans="1:11" s="12" customFormat="1" ht="17.45" customHeight="1" x14ac:dyDescent="0.2">
      <c r="A84" s="15"/>
      <c r="B84" s="34"/>
      <c r="C84" s="24"/>
      <c r="D84" s="13" t="s">
        <v>81</v>
      </c>
      <c r="E84" s="37" t="s">
        <v>82</v>
      </c>
      <c r="F84" s="81">
        <v>7</v>
      </c>
      <c r="G84" s="81">
        <v>12</v>
      </c>
      <c r="H84" s="81">
        <v>8</v>
      </c>
      <c r="I84" s="81">
        <v>11</v>
      </c>
      <c r="J84" s="81">
        <v>38</v>
      </c>
      <c r="K84" s="3"/>
    </row>
    <row r="85" spans="1:11" s="12" customFormat="1" ht="17.45" customHeight="1" x14ac:dyDescent="0.2">
      <c r="A85" s="15"/>
      <c r="B85" s="16"/>
      <c r="C85" s="24"/>
      <c r="D85" s="13" t="s">
        <v>83</v>
      </c>
      <c r="E85" s="18" t="s">
        <v>84</v>
      </c>
      <c r="F85" s="82">
        <v>67.5</v>
      </c>
      <c r="G85" s="82">
        <v>139.80000000000001</v>
      </c>
      <c r="H85" s="82">
        <v>546.80872295999995</v>
      </c>
      <c r="I85" s="82">
        <v>505.02991300000002</v>
      </c>
      <c r="J85" s="82">
        <v>293.57400000000001</v>
      </c>
      <c r="K85" s="3"/>
    </row>
    <row r="86" spans="1:11" s="12" customFormat="1" ht="17.45" customHeight="1" x14ac:dyDescent="0.2">
      <c r="A86" s="17"/>
      <c r="B86" s="13" t="s">
        <v>85</v>
      </c>
      <c r="C86" s="13"/>
      <c r="D86" s="17"/>
      <c r="E86" s="18"/>
      <c r="F86" s="18"/>
      <c r="G86" s="18"/>
      <c r="H86" s="18"/>
      <c r="I86" s="18"/>
      <c r="J86" s="19"/>
      <c r="K86" s="3"/>
    </row>
    <row r="87" spans="1:11" s="12" customFormat="1" ht="27" customHeight="1" x14ac:dyDescent="0.2">
      <c r="A87" s="15"/>
      <c r="B87" s="16"/>
      <c r="C87" s="83"/>
      <c r="D87" s="83" t="s">
        <v>86</v>
      </c>
      <c r="E87" s="18" t="s">
        <v>87</v>
      </c>
      <c r="F87" s="84">
        <v>2910.6079999999997</v>
      </c>
      <c r="G87" s="84">
        <v>2959.5291299999999</v>
      </c>
      <c r="H87" s="84">
        <v>3111.7870120882289</v>
      </c>
      <c r="I87" s="84">
        <v>3347</v>
      </c>
      <c r="J87" s="85">
        <v>3308.6030000000001</v>
      </c>
      <c r="K87" s="3"/>
    </row>
    <row r="88" spans="1:11" s="12" customFormat="1" ht="28.5" customHeight="1" x14ac:dyDescent="0.2">
      <c r="A88" s="15"/>
      <c r="B88" s="16"/>
      <c r="C88" s="83"/>
      <c r="D88" s="83" t="s">
        <v>88</v>
      </c>
      <c r="E88" s="18" t="s">
        <v>7</v>
      </c>
      <c r="F88" s="82">
        <v>2881.9536999999996</v>
      </c>
      <c r="G88" s="82">
        <v>2884.0619500000003</v>
      </c>
      <c r="H88" s="82">
        <v>3040.5139999999997</v>
      </c>
      <c r="I88" s="82">
        <v>3333</v>
      </c>
      <c r="J88" s="82">
        <v>3492.9399999999996</v>
      </c>
      <c r="K88" s="3"/>
    </row>
    <row r="89" spans="1:11" s="12" customFormat="1" ht="20.100000000000001" customHeight="1" x14ac:dyDescent="0.2">
      <c r="A89" s="15" t="s">
        <v>89</v>
      </c>
      <c r="B89" s="16"/>
      <c r="C89" s="17"/>
      <c r="D89" s="13"/>
      <c r="E89" s="18"/>
      <c r="F89" s="18"/>
      <c r="G89" s="18"/>
      <c r="H89" s="18"/>
      <c r="I89" s="18"/>
      <c r="J89" s="19"/>
      <c r="K89" s="3"/>
    </row>
    <row r="90" spans="1:11" s="12" customFormat="1" ht="17.45" customHeight="1" x14ac:dyDescent="0.2">
      <c r="A90" s="15"/>
      <c r="B90" s="13" t="s">
        <v>90</v>
      </c>
      <c r="C90" s="17"/>
      <c r="D90" s="13"/>
      <c r="E90" s="86" t="s">
        <v>12</v>
      </c>
      <c r="F90" s="87">
        <v>166</v>
      </c>
      <c r="G90" s="88">
        <v>164.6</v>
      </c>
      <c r="H90" s="88">
        <v>163.63000000000002</v>
      </c>
      <c r="I90" s="88">
        <v>160.74</v>
      </c>
      <c r="J90" s="88">
        <v>158.48400000000001</v>
      </c>
      <c r="K90" s="3"/>
    </row>
    <row r="91" spans="1:11" s="12" customFormat="1" ht="17.45" customHeight="1" x14ac:dyDescent="0.2">
      <c r="A91" s="15"/>
      <c r="B91" s="16"/>
      <c r="C91" s="17"/>
      <c r="D91" s="24" t="s">
        <v>91</v>
      </c>
      <c r="E91" s="86" t="s">
        <v>33</v>
      </c>
      <c r="F91" s="88">
        <v>155.19999999999999</v>
      </c>
      <c r="G91" s="88">
        <v>153.69999999999999</v>
      </c>
      <c r="H91" s="88">
        <v>153.23000000000002</v>
      </c>
      <c r="I91" s="88">
        <v>151.6</v>
      </c>
      <c r="J91" s="88">
        <v>149.64699999999999</v>
      </c>
      <c r="K91" s="3"/>
    </row>
    <row r="92" spans="1:11" s="12" customFormat="1" ht="17.45" customHeight="1" x14ac:dyDescent="0.2">
      <c r="A92" s="15"/>
      <c r="B92" s="13" t="s">
        <v>92</v>
      </c>
      <c r="C92" s="13"/>
      <c r="D92" s="17"/>
      <c r="E92" s="86" t="s">
        <v>93</v>
      </c>
      <c r="F92" s="88">
        <v>1083.2</v>
      </c>
      <c r="G92" s="88">
        <v>1074.6000000000001</v>
      </c>
      <c r="H92" s="88">
        <v>1057</v>
      </c>
      <c r="I92" s="88">
        <v>1045.6200000000001</v>
      </c>
      <c r="J92" s="88">
        <v>1029.5139999999999</v>
      </c>
      <c r="K92" s="3"/>
    </row>
    <row r="93" spans="1:11" s="12" customFormat="1" ht="17.45" customHeight="1" x14ac:dyDescent="0.2">
      <c r="A93" s="15"/>
      <c r="B93" s="16"/>
      <c r="C93" s="24"/>
      <c r="D93" s="24" t="s">
        <v>91</v>
      </c>
      <c r="E93" s="86" t="s">
        <v>33</v>
      </c>
      <c r="F93" s="88">
        <v>1022.3</v>
      </c>
      <c r="G93" s="88">
        <v>1013.1</v>
      </c>
      <c r="H93" s="88">
        <v>997.55000000000007</v>
      </c>
      <c r="I93" s="88">
        <v>992.69</v>
      </c>
      <c r="J93" s="88">
        <v>977.85299999999995</v>
      </c>
      <c r="K93" s="3"/>
    </row>
    <row r="94" spans="1:11" s="12" customFormat="1" ht="17.45" customHeight="1" x14ac:dyDescent="0.2">
      <c r="A94" s="15"/>
      <c r="B94" s="13" t="s">
        <v>94</v>
      </c>
      <c r="C94" s="17"/>
      <c r="D94" s="13"/>
      <c r="E94" s="18" t="s">
        <v>95</v>
      </c>
      <c r="F94" s="88">
        <f>+F92/F18*1000</f>
        <v>581.68258346114033</v>
      </c>
      <c r="G94" s="88">
        <f>+G92/G18*1000</f>
        <v>574.57858346456862</v>
      </c>
      <c r="H94" s="88">
        <f>+H92/H18*1000</f>
        <v>564.06425102726928</v>
      </c>
      <c r="I94" s="88">
        <f>+I92/I18*1000</f>
        <v>556.61370704239152</v>
      </c>
      <c r="J94" s="88">
        <f>+J92/J18*1000</f>
        <v>546.93452546969581</v>
      </c>
      <c r="K94" s="3"/>
    </row>
    <row r="95" spans="1:11" s="12" customFormat="1" ht="19.5" customHeight="1" x14ac:dyDescent="0.2">
      <c r="A95" s="15"/>
      <c r="B95" s="13" t="s">
        <v>96</v>
      </c>
      <c r="C95" s="17"/>
      <c r="D95" s="13"/>
      <c r="E95" s="18" t="s">
        <v>97</v>
      </c>
      <c r="F95" s="89">
        <v>240643.9270386266</v>
      </c>
      <c r="G95" s="89">
        <v>234417</v>
      </c>
      <c r="H95" s="89">
        <v>239080</v>
      </c>
      <c r="I95" s="89">
        <v>248486</v>
      </c>
      <c r="J95" s="89">
        <v>255771</v>
      </c>
      <c r="K95" s="3"/>
    </row>
    <row r="96" spans="1:11" s="12" customFormat="1" ht="19.5" customHeight="1" x14ac:dyDescent="0.2">
      <c r="A96" s="15"/>
      <c r="B96" s="16"/>
      <c r="C96" s="69" t="s">
        <v>98</v>
      </c>
      <c r="D96" s="13"/>
      <c r="E96" s="18" t="s">
        <v>33</v>
      </c>
      <c r="F96" s="89">
        <v>169215</v>
      </c>
      <c r="G96" s="89">
        <v>160592</v>
      </c>
      <c r="H96" s="89">
        <v>160592</v>
      </c>
      <c r="I96" s="89">
        <v>167686</v>
      </c>
      <c r="J96" s="89">
        <v>172983</v>
      </c>
      <c r="K96" s="3"/>
    </row>
    <row r="97" spans="1:11" s="12" customFormat="1" ht="19.5" customHeight="1" x14ac:dyDescent="0.2">
      <c r="A97" s="15"/>
      <c r="B97" s="17" t="s">
        <v>99</v>
      </c>
      <c r="C97" s="24"/>
      <c r="D97" s="13"/>
      <c r="E97" s="18" t="s">
        <v>100</v>
      </c>
      <c r="F97" s="90">
        <v>213.4</v>
      </c>
      <c r="G97" s="90">
        <v>151.27000000000001</v>
      </c>
      <c r="H97" s="90">
        <v>38.299999999999997</v>
      </c>
      <c r="I97" s="90">
        <v>13.4</v>
      </c>
      <c r="J97" s="82">
        <v>15.5</v>
      </c>
      <c r="K97" s="3"/>
    </row>
    <row r="98" spans="1:11" s="12" customFormat="1" ht="17.45" customHeight="1" x14ac:dyDescent="0.2">
      <c r="A98" s="15"/>
      <c r="B98" s="17" t="s">
        <v>101</v>
      </c>
      <c r="C98" s="24"/>
      <c r="D98" s="13"/>
      <c r="E98" s="18" t="s">
        <v>97</v>
      </c>
      <c r="F98" s="91">
        <v>244383</v>
      </c>
      <c r="G98" s="91">
        <v>260351</v>
      </c>
      <c r="H98" s="91">
        <v>271585</v>
      </c>
      <c r="I98" s="91">
        <v>280340</v>
      </c>
      <c r="J98" s="91">
        <v>289434</v>
      </c>
      <c r="K98" s="3"/>
    </row>
    <row r="99" spans="1:11" s="12" customFormat="1" ht="17.45" customHeight="1" x14ac:dyDescent="0.2">
      <c r="A99" s="15"/>
      <c r="B99" s="17"/>
      <c r="C99" s="24"/>
      <c r="D99" s="13" t="s">
        <v>102</v>
      </c>
      <c r="E99" s="18" t="s">
        <v>33</v>
      </c>
      <c r="F99" s="81">
        <v>158856</v>
      </c>
      <c r="G99" s="81">
        <v>169699</v>
      </c>
      <c r="H99" s="81">
        <v>176292</v>
      </c>
      <c r="I99" s="81">
        <v>181879</v>
      </c>
      <c r="J99" s="81">
        <v>187852</v>
      </c>
      <c r="K99" s="3"/>
    </row>
    <row r="100" spans="1:11" s="12" customFormat="1" ht="17.45" customHeight="1" x14ac:dyDescent="0.2">
      <c r="A100" s="15" t="s">
        <v>103</v>
      </c>
      <c r="B100" s="16"/>
      <c r="C100" s="17"/>
      <c r="D100" s="13"/>
      <c r="E100" s="18"/>
      <c r="F100" s="18"/>
      <c r="G100" s="18"/>
      <c r="H100" s="18"/>
      <c r="I100" s="18"/>
      <c r="J100" s="19"/>
      <c r="K100" s="3"/>
    </row>
    <row r="101" spans="1:11" s="12" customFormat="1" ht="17.45" customHeight="1" x14ac:dyDescent="0.2">
      <c r="A101" s="15"/>
      <c r="B101" s="13" t="s">
        <v>104</v>
      </c>
      <c r="C101" s="17"/>
      <c r="D101" s="13"/>
      <c r="E101" s="92" t="s">
        <v>36</v>
      </c>
      <c r="F101" s="61">
        <v>115.9</v>
      </c>
      <c r="G101" s="61">
        <v>96.01</v>
      </c>
      <c r="H101" s="61">
        <v>114.04</v>
      </c>
      <c r="I101" s="61">
        <v>114.78</v>
      </c>
      <c r="J101" s="61">
        <v>111.26</v>
      </c>
      <c r="K101" s="3"/>
    </row>
    <row r="102" spans="1:11" s="95" customFormat="1" ht="19.5" customHeight="1" x14ac:dyDescent="0.2">
      <c r="A102" s="44"/>
      <c r="B102" s="47" t="s">
        <v>105</v>
      </c>
      <c r="C102" s="46"/>
      <c r="D102" s="47"/>
      <c r="E102" s="48"/>
      <c r="F102" s="48"/>
      <c r="G102" s="48"/>
      <c r="H102" s="48"/>
      <c r="I102" s="48"/>
      <c r="J102" s="93"/>
      <c r="K102" s="94"/>
    </row>
    <row r="103" spans="1:11" s="95" customFormat="1" ht="19.5" customHeight="1" x14ac:dyDescent="0.2">
      <c r="A103" s="44"/>
      <c r="B103" s="96"/>
      <c r="C103" s="46"/>
      <c r="D103" s="50" t="s">
        <v>106</v>
      </c>
      <c r="E103" s="97" t="s">
        <v>107</v>
      </c>
      <c r="F103" s="98">
        <v>25260</v>
      </c>
      <c r="G103" s="98">
        <v>28490</v>
      </c>
      <c r="H103" s="98">
        <v>31970</v>
      </c>
      <c r="I103" s="98">
        <v>34230</v>
      </c>
      <c r="J103" s="98">
        <v>26699</v>
      </c>
      <c r="K103" s="94"/>
    </row>
    <row r="104" spans="1:11" s="95" customFormat="1" ht="19.5" customHeight="1" x14ac:dyDescent="0.2">
      <c r="A104" s="44"/>
      <c r="B104" s="96"/>
      <c r="C104" s="46"/>
      <c r="D104" s="99" t="s">
        <v>108</v>
      </c>
      <c r="E104" s="53" t="s">
        <v>109</v>
      </c>
      <c r="F104" s="98">
        <v>3782</v>
      </c>
      <c r="G104" s="98">
        <v>5303</v>
      </c>
      <c r="H104" s="98">
        <v>6400</v>
      </c>
      <c r="I104" s="98">
        <v>6210</v>
      </c>
      <c r="J104" s="98">
        <v>6356</v>
      </c>
      <c r="K104" s="94"/>
    </row>
    <row r="105" spans="1:11" s="95" customFormat="1" ht="19.5" customHeight="1" x14ac:dyDescent="0.2">
      <c r="A105" s="44"/>
      <c r="B105" s="96"/>
      <c r="C105" s="46"/>
      <c r="D105" s="100" t="s">
        <v>110</v>
      </c>
      <c r="E105" s="53" t="s">
        <v>111</v>
      </c>
      <c r="F105" s="98">
        <v>8474</v>
      </c>
      <c r="G105" s="98">
        <v>9568</v>
      </c>
      <c r="H105" s="98">
        <v>12168</v>
      </c>
      <c r="I105" s="98">
        <v>12890</v>
      </c>
      <c r="J105" s="98">
        <v>13767</v>
      </c>
      <c r="K105" s="94"/>
    </row>
    <row r="106" spans="1:11" s="95" customFormat="1" ht="19.5" customHeight="1" x14ac:dyDescent="0.2">
      <c r="A106" s="44"/>
      <c r="B106" s="96"/>
      <c r="C106" s="46"/>
      <c r="D106" s="99" t="s">
        <v>112</v>
      </c>
      <c r="E106" s="53" t="s">
        <v>113</v>
      </c>
      <c r="F106" s="98">
        <v>82570</v>
      </c>
      <c r="G106" s="98">
        <v>66926.58</v>
      </c>
      <c r="H106" s="98">
        <v>71314</v>
      </c>
      <c r="I106" s="98">
        <v>54237</v>
      </c>
      <c r="J106" s="98">
        <v>48644</v>
      </c>
      <c r="K106" s="94"/>
    </row>
    <row r="107" spans="1:11" s="95" customFormat="1" ht="19.5" customHeight="1" x14ac:dyDescent="0.2">
      <c r="A107" s="44"/>
      <c r="B107" s="45"/>
      <c r="D107" s="99" t="s">
        <v>114</v>
      </c>
      <c r="E107" s="53" t="s">
        <v>115</v>
      </c>
      <c r="F107" s="98">
        <v>576320</v>
      </c>
      <c r="G107" s="98">
        <v>383377.86</v>
      </c>
      <c r="H107" s="98">
        <v>542349</v>
      </c>
      <c r="I107" s="98">
        <v>686365</v>
      </c>
      <c r="J107" s="98">
        <v>944107</v>
      </c>
      <c r="K107" s="94"/>
    </row>
    <row r="108" spans="1:11" s="95" customFormat="1" ht="19.5" customHeight="1" x14ac:dyDescent="0.2">
      <c r="A108" s="44"/>
      <c r="B108" s="45"/>
      <c r="D108" s="50" t="s">
        <v>116</v>
      </c>
      <c r="E108" s="53" t="s">
        <v>117</v>
      </c>
      <c r="F108" s="98">
        <v>105715</v>
      </c>
      <c r="G108" s="98">
        <v>80580.31</v>
      </c>
      <c r="H108" s="98">
        <v>81981</v>
      </c>
      <c r="I108" s="98">
        <v>94442</v>
      </c>
      <c r="J108" s="98">
        <v>112814</v>
      </c>
      <c r="K108" s="94"/>
    </row>
    <row r="109" spans="1:11" s="95" customFormat="1" ht="19.5" customHeight="1" x14ac:dyDescent="0.2">
      <c r="A109" s="44"/>
      <c r="B109" s="45"/>
      <c r="C109" s="46"/>
      <c r="D109" s="100" t="s">
        <v>118</v>
      </c>
      <c r="E109" s="53" t="s">
        <v>119</v>
      </c>
      <c r="F109" s="98">
        <v>72150</v>
      </c>
      <c r="G109" s="98">
        <v>69929.25</v>
      </c>
      <c r="H109" s="98">
        <v>65710</v>
      </c>
      <c r="I109" s="98">
        <v>69234</v>
      </c>
      <c r="J109" s="98">
        <v>64173</v>
      </c>
      <c r="K109" s="94"/>
    </row>
    <row r="110" spans="1:11" s="95" customFormat="1" ht="19.5" customHeight="1" x14ac:dyDescent="0.2">
      <c r="A110" s="44"/>
      <c r="B110" s="45"/>
      <c r="C110" s="47"/>
      <c r="D110" s="99" t="s">
        <v>120</v>
      </c>
      <c r="E110" s="97" t="s">
        <v>121</v>
      </c>
      <c r="F110" s="98">
        <v>44682.58</v>
      </c>
      <c r="G110" s="98">
        <v>45968</v>
      </c>
      <c r="H110" s="98">
        <v>51026</v>
      </c>
      <c r="I110" s="98">
        <v>46830</v>
      </c>
      <c r="J110" s="98">
        <v>83239</v>
      </c>
      <c r="K110" s="94"/>
    </row>
    <row r="111" spans="1:11" s="12" customFormat="1" ht="17.45" customHeight="1" x14ac:dyDescent="0.2">
      <c r="A111" s="101" t="s">
        <v>122</v>
      </c>
      <c r="B111" s="102"/>
      <c r="C111" s="103"/>
      <c r="D111" s="20"/>
      <c r="E111" s="86"/>
      <c r="F111" s="86"/>
      <c r="G111" s="86"/>
      <c r="H111" s="86"/>
      <c r="I111" s="86"/>
      <c r="J111" s="104"/>
      <c r="K111" s="3"/>
    </row>
    <row r="112" spans="1:11" s="12" customFormat="1" ht="17.45" customHeight="1" x14ac:dyDescent="0.2">
      <c r="A112" s="101"/>
      <c r="B112" s="20" t="s">
        <v>123</v>
      </c>
      <c r="C112" s="20"/>
      <c r="D112" s="20"/>
      <c r="E112" s="86" t="s">
        <v>36</v>
      </c>
      <c r="F112" s="105">
        <v>103.42</v>
      </c>
      <c r="G112" s="105">
        <v>103.85</v>
      </c>
      <c r="H112" s="105">
        <v>99.94</v>
      </c>
      <c r="I112" s="105">
        <v>102.53</v>
      </c>
      <c r="J112" s="105">
        <v>101.94</v>
      </c>
      <c r="K112" s="3"/>
    </row>
    <row r="113" spans="1:13" s="12" customFormat="1" ht="17.45" customHeight="1" x14ac:dyDescent="0.2">
      <c r="A113" s="101"/>
      <c r="B113" s="20" t="s">
        <v>124</v>
      </c>
      <c r="C113" s="103"/>
      <c r="D113" s="20"/>
      <c r="E113" s="86" t="s">
        <v>41</v>
      </c>
      <c r="F113" s="85">
        <v>40507.599999999999</v>
      </c>
      <c r="G113" s="85">
        <v>42348.1</v>
      </c>
      <c r="H113" s="85">
        <v>44423.199999999997</v>
      </c>
      <c r="I113" s="85">
        <v>53085.7</v>
      </c>
      <c r="J113" s="85">
        <f>60848+4788+3597</f>
        <v>69233</v>
      </c>
      <c r="K113" s="3"/>
    </row>
    <row r="114" spans="1:13" s="12" customFormat="1" ht="19.5" customHeight="1" x14ac:dyDescent="0.2">
      <c r="A114" s="101"/>
      <c r="B114" s="20" t="s">
        <v>125</v>
      </c>
      <c r="C114" s="103"/>
      <c r="D114" s="20"/>
      <c r="E114" s="86" t="s">
        <v>33</v>
      </c>
      <c r="F114" s="106">
        <v>12.7</v>
      </c>
      <c r="G114" s="106">
        <v>4.5999999999999996</v>
      </c>
      <c r="H114" s="106">
        <v>0.50020707219806437</v>
      </c>
      <c r="I114" s="106">
        <v>60.559693252738541</v>
      </c>
      <c r="J114" s="106">
        <v>117.39032904228726</v>
      </c>
      <c r="K114" s="107"/>
      <c r="L114" s="107"/>
    </row>
    <row r="115" spans="1:13" s="12" customFormat="1" ht="17.45" customHeight="1" x14ac:dyDescent="0.2">
      <c r="A115" s="101"/>
      <c r="B115" s="20" t="s">
        <v>126</v>
      </c>
      <c r="D115" s="20"/>
      <c r="E115" s="86"/>
      <c r="F115" s="86"/>
      <c r="G115" s="86"/>
      <c r="H115" s="86"/>
      <c r="I115" s="86"/>
      <c r="J115" s="104"/>
      <c r="K115" s="3"/>
    </row>
    <row r="116" spans="1:13" s="12" customFormat="1" ht="17.45" customHeight="1" x14ac:dyDescent="0.2">
      <c r="A116" s="101"/>
      <c r="B116" s="20"/>
      <c r="D116" s="20" t="s">
        <v>127</v>
      </c>
      <c r="E116" s="86" t="s">
        <v>128</v>
      </c>
      <c r="F116" s="35">
        <v>1625.3820000000001</v>
      </c>
      <c r="G116" s="35">
        <v>1662.9</v>
      </c>
      <c r="H116" s="35">
        <v>1640</v>
      </c>
      <c r="I116" s="35">
        <v>1462.8</v>
      </c>
      <c r="J116" s="36">
        <v>1270</v>
      </c>
      <c r="K116" s="3"/>
    </row>
    <row r="117" spans="1:13" s="12" customFormat="1" ht="17.45" customHeight="1" x14ac:dyDescent="0.2">
      <c r="A117" s="101"/>
      <c r="B117" s="20"/>
      <c r="D117" s="20" t="s">
        <v>129</v>
      </c>
      <c r="E117" s="86" t="s">
        <v>33</v>
      </c>
      <c r="F117" s="35">
        <v>53.018000000000029</v>
      </c>
      <c r="G117" s="35">
        <v>48</v>
      </c>
      <c r="H117" s="35">
        <v>46</v>
      </c>
      <c r="I117" s="35">
        <v>14.2</v>
      </c>
      <c r="J117" s="36">
        <v>7.7</v>
      </c>
      <c r="K117" s="3"/>
    </row>
    <row r="118" spans="1:13" s="12" customFormat="1" ht="17.45" customHeight="1" x14ac:dyDescent="0.2">
      <c r="A118" s="15"/>
      <c r="B118" s="13" t="s">
        <v>130</v>
      </c>
      <c r="D118" s="13"/>
      <c r="E118" s="18" t="s">
        <v>33</v>
      </c>
      <c r="F118" s="35">
        <v>956.77</v>
      </c>
      <c r="G118" s="35">
        <v>1135</v>
      </c>
      <c r="H118" s="35">
        <v>1174</v>
      </c>
      <c r="I118" s="35">
        <v>1521.6</v>
      </c>
      <c r="J118" s="36">
        <v>1267.7</v>
      </c>
      <c r="K118" s="3"/>
    </row>
    <row r="119" spans="1:13" s="12" customFormat="1" ht="17.45" customHeight="1" x14ac:dyDescent="0.2">
      <c r="A119" s="41" t="s">
        <v>131</v>
      </c>
      <c r="C119" s="24"/>
      <c r="D119" s="13"/>
      <c r="E119" s="18"/>
      <c r="F119" s="18"/>
      <c r="G119" s="18"/>
      <c r="H119" s="18"/>
      <c r="I119" s="18"/>
      <c r="J119" s="19"/>
      <c r="K119" s="3"/>
    </row>
    <row r="120" spans="1:13" s="12" customFormat="1" ht="17.45" customHeight="1" x14ac:dyDescent="0.2">
      <c r="A120" s="15"/>
      <c r="B120" s="13" t="s">
        <v>132</v>
      </c>
      <c r="C120" s="17"/>
      <c r="D120" s="13"/>
      <c r="E120" s="86" t="s">
        <v>133</v>
      </c>
      <c r="F120" s="84">
        <v>299</v>
      </c>
      <c r="G120" s="84">
        <v>300</v>
      </c>
      <c r="H120" s="84">
        <v>300</v>
      </c>
      <c r="I120" s="84">
        <v>301</v>
      </c>
      <c r="J120" s="85">
        <v>303</v>
      </c>
      <c r="K120" s="3"/>
    </row>
    <row r="121" spans="1:13" s="12" customFormat="1" ht="17.45" customHeight="1" x14ac:dyDescent="0.2">
      <c r="A121" s="15"/>
      <c r="B121" s="13" t="s">
        <v>134</v>
      </c>
      <c r="C121" s="17"/>
      <c r="D121" s="13"/>
      <c r="E121" s="86" t="s">
        <v>62</v>
      </c>
      <c r="F121" s="84">
        <v>5673</v>
      </c>
      <c r="G121" s="84">
        <v>6342</v>
      </c>
      <c r="H121" s="84">
        <v>6898</v>
      </c>
      <c r="I121" s="84">
        <v>6786</v>
      </c>
      <c r="J121" s="85">
        <v>7030</v>
      </c>
      <c r="K121" s="3"/>
    </row>
    <row r="122" spans="1:13" s="12" customFormat="1" ht="17.45" customHeight="1" x14ac:dyDescent="0.2">
      <c r="A122" s="15"/>
      <c r="B122" s="13" t="s">
        <v>135</v>
      </c>
      <c r="C122" s="17"/>
      <c r="D122" s="13"/>
      <c r="E122" s="86" t="s">
        <v>136</v>
      </c>
      <c r="F122" s="35">
        <v>108.928</v>
      </c>
      <c r="G122" s="35">
        <v>103.76</v>
      </c>
      <c r="H122" s="35">
        <v>91.971000000000004</v>
      </c>
      <c r="I122" s="35">
        <v>93.682000000000002</v>
      </c>
      <c r="J122" s="36">
        <v>91.86</v>
      </c>
      <c r="K122" s="3"/>
    </row>
    <row r="123" spans="1:13" s="12" customFormat="1" ht="17.45" customHeight="1" x14ac:dyDescent="0.2">
      <c r="A123" s="15"/>
      <c r="B123" s="13" t="s">
        <v>137</v>
      </c>
      <c r="C123" s="17"/>
      <c r="D123" s="13"/>
      <c r="E123" s="86" t="s">
        <v>133</v>
      </c>
      <c r="F123" s="108">
        <v>431</v>
      </c>
      <c r="G123" s="108">
        <v>432</v>
      </c>
      <c r="H123" s="108">
        <v>432</v>
      </c>
      <c r="I123" s="108">
        <v>433</v>
      </c>
      <c r="J123" s="109">
        <v>432</v>
      </c>
      <c r="K123" s="3"/>
    </row>
    <row r="124" spans="1:13" s="12" customFormat="1" ht="16.5" customHeight="1" x14ac:dyDescent="0.2">
      <c r="A124" s="15"/>
      <c r="B124" s="13" t="s">
        <v>138</v>
      </c>
      <c r="C124" s="17"/>
      <c r="D124" s="13"/>
      <c r="E124" s="86" t="s">
        <v>62</v>
      </c>
      <c r="F124" s="108">
        <v>14343</v>
      </c>
      <c r="G124" s="108">
        <v>14199</v>
      </c>
      <c r="H124" s="108">
        <v>14205</v>
      </c>
      <c r="I124" s="108">
        <v>14755</v>
      </c>
      <c r="J124" s="109">
        <v>15045</v>
      </c>
      <c r="K124" s="3"/>
    </row>
    <row r="125" spans="1:13" s="12" customFormat="1" ht="16.5" customHeight="1" x14ac:dyDescent="0.2">
      <c r="A125" s="15"/>
      <c r="B125" s="13" t="s">
        <v>139</v>
      </c>
      <c r="C125" s="13"/>
      <c r="D125" s="17"/>
      <c r="E125" s="86" t="s">
        <v>136</v>
      </c>
      <c r="F125" s="110">
        <v>298.60000000000002</v>
      </c>
      <c r="G125" s="110">
        <v>305.71600000000001</v>
      </c>
      <c r="H125" s="110">
        <v>310.58100000000002</v>
      </c>
      <c r="I125" s="110">
        <v>312.50900000000001</v>
      </c>
      <c r="J125" s="111">
        <v>315.52</v>
      </c>
      <c r="K125" s="3"/>
    </row>
    <row r="126" spans="1:13" s="12" customFormat="1" ht="17.45" customHeight="1" x14ac:dyDescent="0.2">
      <c r="A126" s="41" t="s">
        <v>140</v>
      </c>
      <c r="C126" s="24"/>
      <c r="D126" s="17"/>
      <c r="E126" s="18"/>
      <c r="F126" s="18"/>
      <c r="G126" s="18"/>
      <c r="H126" s="18"/>
      <c r="I126" s="18"/>
      <c r="J126" s="19"/>
      <c r="K126" s="3"/>
    </row>
    <row r="127" spans="1:13" s="12" customFormat="1" ht="17.45" customHeight="1" x14ac:dyDescent="0.2">
      <c r="A127" s="15"/>
      <c r="B127" s="13" t="s">
        <v>141</v>
      </c>
      <c r="C127" s="13"/>
      <c r="D127" s="17"/>
      <c r="E127" s="18" t="s">
        <v>75</v>
      </c>
      <c r="F127" s="112">
        <v>312</v>
      </c>
      <c r="G127" s="112">
        <v>286</v>
      </c>
      <c r="H127" s="112">
        <v>289</v>
      </c>
      <c r="I127" s="112">
        <v>290</v>
      </c>
      <c r="J127" s="112">
        <v>290</v>
      </c>
      <c r="K127" s="3"/>
    </row>
    <row r="128" spans="1:13" s="12" customFormat="1" ht="17.45" customHeight="1" x14ac:dyDescent="0.2">
      <c r="A128" s="15"/>
      <c r="B128" s="13" t="s">
        <v>142</v>
      </c>
      <c r="C128" s="17"/>
      <c r="D128" s="13"/>
      <c r="E128" s="18" t="s">
        <v>143</v>
      </c>
      <c r="F128" s="20">
        <v>8590</v>
      </c>
      <c r="G128" s="20">
        <v>8745</v>
      </c>
      <c r="H128" s="20">
        <v>8865</v>
      </c>
      <c r="I128" s="20">
        <v>8993</v>
      </c>
      <c r="J128" s="112">
        <v>9165</v>
      </c>
      <c r="K128" s="3"/>
      <c r="L128" s="113"/>
      <c r="M128" s="113"/>
    </row>
    <row r="129" spans="1:11" s="12" customFormat="1" ht="15.75" customHeight="1" x14ac:dyDescent="0.2">
      <c r="A129" s="15"/>
      <c r="B129" s="13" t="s">
        <v>144</v>
      </c>
      <c r="C129" s="24"/>
      <c r="D129" s="13"/>
      <c r="E129" s="37" t="s">
        <v>145</v>
      </c>
      <c r="F129" s="110">
        <v>11.357631684087</v>
      </c>
      <c r="G129" s="110">
        <v>11.647896522448001</v>
      </c>
      <c r="H129" s="110">
        <v>11.820330969266999</v>
      </c>
      <c r="I129" s="110">
        <v>11.6</v>
      </c>
      <c r="J129" s="82">
        <v>12.67</v>
      </c>
      <c r="K129" s="114"/>
    </row>
    <row r="130" spans="1:11" s="12" customFormat="1" ht="15.75" customHeight="1" x14ac:dyDescent="0.2">
      <c r="A130" s="15"/>
      <c r="B130" s="17" t="s">
        <v>146</v>
      </c>
      <c r="C130" s="24"/>
      <c r="D130" s="13"/>
      <c r="E130" s="18" t="s">
        <v>143</v>
      </c>
      <c r="F130" s="110">
        <v>35.764457217976002</v>
      </c>
      <c r="G130" s="110">
        <v>36.412429310561997</v>
      </c>
      <c r="H130" s="110">
        <v>36.981893280822</v>
      </c>
      <c r="I130" s="110">
        <v>37.571771239123002</v>
      </c>
      <c r="J130" s="82">
        <v>38.4</v>
      </c>
      <c r="K130" s="3"/>
    </row>
    <row r="131" spans="1:11" s="95" customFormat="1" ht="17.45" customHeight="1" x14ac:dyDescent="0.2">
      <c r="A131" s="115" t="s">
        <v>147</v>
      </c>
      <c r="C131" s="50"/>
      <c r="D131" s="50"/>
      <c r="E131" s="116" t="s">
        <v>68</v>
      </c>
      <c r="F131" s="117">
        <v>3865.7</v>
      </c>
      <c r="G131" s="117">
        <v>4208.8999999999996</v>
      </c>
      <c r="H131" s="117">
        <v>4334</v>
      </c>
      <c r="I131" s="117">
        <v>4749</v>
      </c>
      <c r="J131" s="118">
        <v>5266</v>
      </c>
      <c r="K131" s="94"/>
    </row>
    <row r="132" spans="1:11" s="12" customFormat="1" ht="17.45" customHeight="1" x14ac:dyDescent="0.2">
      <c r="A132" s="101" t="s">
        <v>148</v>
      </c>
      <c r="C132" s="103"/>
      <c r="D132" s="20"/>
      <c r="E132" s="119" t="s">
        <v>36</v>
      </c>
      <c r="F132" s="120">
        <v>2.37</v>
      </c>
      <c r="G132" s="120">
        <v>2.1</v>
      </c>
      <c r="H132" s="120">
        <v>1.9</v>
      </c>
      <c r="I132" s="120">
        <v>1.8</v>
      </c>
      <c r="J132" s="121">
        <v>1.5</v>
      </c>
      <c r="K132" s="3"/>
    </row>
    <row r="133" spans="1:11" s="12" customFormat="1" ht="12.75" x14ac:dyDescent="0.2">
      <c r="A133" s="122"/>
      <c r="B133" s="123"/>
      <c r="C133" s="124"/>
      <c r="D133" s="124"/>
      <c r="E133" s="125"/>
      <c r="F133" s="125"/>
      <c r="G133" s="125"/>
      <c r="H133" s="125"/>
      <c r="I133" s="125"/>
      <c r="J133" s="126"/>
      <c r="K133" s="3"/>
    </row>
    <row r="134" spans="1:11" s="128" customFormat="1" ht="15.75" x14ac:dyDescent="0.25">
      <c r="A134" s="127"/>
      <c r="D134" s="129"/>
      <c r="J134" s="130"/>
      <c r="K134" s="3"/>
    </row>
    <row r="135" spans="1:11" x14ac:dyDescent="0.2">
      <c r="A135" s="131" t="s">
        <v>149</v>
      </c>
    </row>
  </sheetData>
  <mergeCells count="3">
    <mergeCell ref="A1:J1"/>
    <mergeCell ref="A2:J2"/>
    <mergeCell ref="A4:D4"/>
  </mergeCells>
  <printOptions horizontalCentered="1"/>
  <pageMargins left="0.25" right="0.2" top="0.74803149606299202" bottom="0.74803149606299202" header="0.511811023622047" footer="0.511811023622047"/>
  <pageSetup paperSize="9" orientation="portrait" r:id="rId1"/>
  <headerFooter alignWithMargins="0">
    <oddFooter>&amp;R&amp;"Arial,Regular"&amp;11&amp;P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ThaiBinh</vt:lpstr>
      <vt:lpstr>ThaiBinh!Print_Titles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2025-05-13T07:36:10Z</dcterms:created>
  <dcterms:modified xsi:type="dcterms:W3CDTF">2025-05-13T07:36:41Z</dcterms:modified>
</cp:coreProperties>
</file>