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5\Thang 3\Tổng hợp\"/>
    </mc:Choice>
  </mc:AlternateContent>
  <xr:revisionPtr revIDLastSave="0" documentId="14_{EC539419-8928-4512-8E1E-5319B05FAF57}" xr6:coauthVersionLast="46" xr6:coauthVersionMax="46" xr10:uidLastSave="{00000000-0000-0000-0000-000000000000}"/>
  <bookViews>
    <workbookView xWindow="-120" yWindow="-120" windowWidth="29040" windowHeight="17520" xr2:uid="{00000000-000D-0000-FFFF-FFFF00000000}"/>
  </bookViews>
  <sheets>
    <sheet name="1.GDP " sheetId="49" r:id="rId1"/>
    <sheet name="2.SXNN" sheetId="1" r:id="rId2"/>
    <sheet name="3.Chan nuoi" sheetId="2" r:id="rId3"/>
    <sheet name="4.Lam nghiep" sheetId="3" r:id="rId4"/>
    <sheet name="5. Thuy san" sheetId="4" r:id="rId5"/>
    <sheet name="6.IIP" sheetId="44" r:id="rId6"/>
    <sheet name="7.SPCN" sheetId="45" r:id="rId7"/>
    <sheet name="8.CSTTTK" sheetId="46" r:id="rId8"/>
    <sheet name="9.LĐCN" sheetId="47" r:id="rId9"/>
    <sheet name="10.LĐCN_DP" sheetId="48" r:id="rId10"/>
    <sheet name="11.Chi tieu DN" sheetId="29" r:id="rId11"/>
    <sheet name="12. DN DK thanh lap" sheetId="30" r:id="rId12"/>
    <sheet name="13. DN quay lai hoat dong" sheetId="31" r:id="rId13"/>
    <sheet name="14. DN Ngừng có thời hạn" sheetId="32" r:id="rId14"/>
    <sheet name="15. DN giải thể" sheetId="33" r:id="rId15"/>
    <sheet name="16.VDTtXH" sheetId="10" r:id="rId16"/>
    <sheet name="17.VDTNSNN" sheetId="11" r:id="rId17"/>
    <sheet name="18.FDI" sheetId="34" r:id="rId18"/>
    <sheet name="19. Tongmuc" sheetId="12" r:id="rId19"/>
    <sheet name="20.XK tháng" sheetId="40" r:id="rId20"/>
    <sheet name="21.NK tháng" sheetId="41" r:id="rId21"/>
    <sheet name="22.XNK Dịch vụ" sheetId="42" r:id="rId22"/>
    <sheet name="23.CPI" sheetId="19" r:id="rId23"/>
    <sheet name="24.Gia SX" sheetId="20" r:id="rId24"/>
    <sheet name="25.Gia NVL" sheetId="21" r:id="rId25"/>
    <sheet name="26.Gia Van tai" sheetId="22" r:id="rId26"/>
    <sheet name="27.Gia XK" sheetId="23" r:id="rId27"/>
    <sheet name="28.Gia NK" sheetId="24" r:id="rId28"/>
    <sheet name="29.TygiaTM" sheetId="25" r:id="rId29"/>
    <sheet name="30.VT HK" sheetId="13" r:id="rId30"/>
    <sheet name="31. VT HH" sheetId="14" r:id="rId31"/>
    <sheet name="32. Khach QT" sheetId="15" r:id="rId32"/>
    <sheet name="33.34.LĐ, That nghiep " sheetId="26" r:id="rId33"/>
    <sheet name="35. LĐPCT" sheetId="27" r:id="rId34"/>
    <sheet name="36.XHMT" sheetId="28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0" localSheetId="0">'[1]PNT-QUOT-#3'!#REF!</definedName>
    <definedName name="\0" localSheetId="9">'[2]PNT-QUOT-#3'!#REF!</definedName>
    <definedName name="\0" localSheetId="11">'[2]PNT-QUOT-#3'!#REF!</definedName>
    <definedName name="\0" localSheetId="12">'[2]PNT-QUOT-#3'!#REF!</definedName>
    <definedName name="\0" localSheetId="13">'[2]PNT-QUOT-#3'!#REF!</definedName>
    <definedName name="\0" localSheetId="14">'[2]PNT-QUOT-#3'!#REF!</definedName>
    <definedName name="\0" localSheetId="18">'[2]PNT-QUOT-#3'!#REF!</definedName>
    <definedName name="\0" localSheetId="1">'[1]PNT-QUOT-#3'!#REF!</definedName>
    <definedName name="\0" localSheetId="21">'[1]PNT-QUOT-#3'!#REF!</definedName>
    <definedName name="\0" localSheetId="22">'[1]PNT-QUOT-#3'!#REF!</definedName>
    <definedName name="\0" localSheetId="24">'[1]PNT-QUOT-#3'!#REF!</definedName>
    <definedName name="\0" localSheetId="25">'[3]PNT-QUOT-#3'!#REF!</definedName>
    <definedName name="\0" localSheetId="2">'[1]PNT-QUOT-#3'!#REF!</definedName>
    <definedName name="\0" localSheetId="29">'[2]PNT-QUOT-#3'!#REF!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1">'[2]COAT&amp;WRAP-QIOT-#3'!#REF!</definedName>
    <definedName name="\z" localSheetId="12">'[2]COAT&amp;WRAP-QIOT-#3'!#REF!</definedName>
    <definedName name="\z" localSheetId="13">'[2]COAT&amp;WRAP-QIOT-#3'!#REF!</definedName>
    <definedName name="\z" localSheetId="14">'[2]COAT&amp;WRAP-QIOT-#3'!#REF!</definedName>
    <definedName name="\z" localSheetId="18">'[2]COAT&amp;WRAP-QIOT-#3'!#REF!</definedName>
    <definedName name="\z" localSheetId="1">'[1]COAT&amp;WRAP-QIOT-#3'!#REF!</definedName>
    <definedName name="\z" localSheetId="21">'[1]COAT&amp;WRAP-QIOT-#3'!#REF!</definedName>
    <definedName name="\z" localSheetId="22">'[1]COAT&amp;WRAP-QIOT-#3'!#REF!</definedName>
    <definedName name="\z" localSheetId="25">'[3]COAT&amp;WRAP-QIOT-#3'!#REF!</definedName>
    <definedName name="\z" localSheetId="2">'[1]COAT&amp;WRAP-QIOT-#3'!#REF!</definedName>
    <definedName name="\z" localSheetId="29">'[2]COAT&amp;WRAP-QIOT-#3'!#REF!</definedName>
    <definedName name="\z">'[1]COAT&amp;WRAP-QIOT-#3'!#REF!</definedName>
    <definedName name="______________________h1" localSheetId="0" hidden="1">{"'TDTGT (theo Dphuong)'!$A$4:$F$75"}</definedName>
    <definedName name="______________________h1" hidden="1">{"'TDTGT (theo Dphuong)'!$A$4:$F$75"}</definedName>
    <definedName name="_____________________h1" localSheetId="0" hidden="1">{"'TDTGT (theo Dphuong)'!$A$4:$F$75"}</definedName>
    <definedName name="_____________________h1" hidden="1">{"'TDTGT (theo Dphuong)'!$A$4:$F$75"}</definedName>
    <definedName name="____________________h1" localSheetId="0" hidden="1">{"'TDTGT (theo Dphuong)'!$A$4:$F$75"}</definedName>
    <definedName name="____________________h1" hidden="1">{"'TDTGT (theo Dphuong)'!$A$4:$F$75"}</definedName>
    <definedName name="___________________h1" localSheetId="0" hidden="1">{"'TDTGT (theo Dphuong)'!$A$4:$F$75"}</definedName>
    <definedName name="___________________h1" hidden="1">{"'TDTGT (theo Dphuong)'!$A$4:$F$75"}</definedName>
    <definedName name="__________________h1" localSheetId="0" hidden="1">{"'TDTGT (theo Dphuong)'!$A$4:$F$75"}</definedName>
    <definedName name="__________________h1" hidden="1">{"'TDTGT (theo Dphuong)'!$A$4:$F$75"}</definedName>
    <definedName name="_________________h1" localSheetId="0" hidden="1">{"'TDTGT (theo Dphuong)'!$A$4:$F$75"}</definedName>
    <definedName name="_________________h1" hidden="1">{"'TDTGT (theo Dphuong)'!$A$4:$F$75"}</definedName>
    <definedName name="________________h1" localSheetId="0" hidden="1">{"'TDTGT (theo Dphuong)'!$A$4:$F$75"}</definedName>
    <definedName name="________________h1" hidden="1">{"'TDTGT (theo Dphuong)'!$A$4:$F$75"}</definedName>
    <definedName name="_______________h1" localSheetId="0" hidden="1">{"'TDTGT (theo Dphuong)'!$A$4:$F$75"}</definedName>
    <definedName name="_______________h1" hidden="1">{"'TDTGT (theo Dphuong)'!$A$4:$F$75"}</definedName>
    <definedName name="______________h1" localSheetId="0" hidden="1">{"'TDTGT (theo Dphuong)'!$A$4:$F$75"}</definedName>
    <definedName name="______________h1" hidden="1">{"'TDTGT (theo Dphuong)'!$A$4:$F$75"}</definedName>
    <definedName name="_____________h1" localSheetId="0" hidden="1">{"'TDTGT (theo Dphuong)'!$A$4:$F$75"}</definedName>
    <definedName name="_____________h1" hidden="1">{"'TDTGT (theo Dphuong)'!$A$4:$F$75"}</definedName>
    <definedName name="____________h1" localSheetId="0" hidden="1">{"'TDTGT (theo Dphuong)'!$A$4:$F$75"}</definedName>
    <definedName name="____________h1" hidden="1">{"'TDTGT (theo Dphuong)'!$A$4:$F$75"}</definedName>
    <definedName name="___________h1" localSheetId="0" hidden="1">{"'TDTGT (theo Dphuong)'!$A$4:$F$75"}</definedName>
    <definedName name="___________h1" hidden="1">{"'TDTGT (theo Dphuong)'!$A$4:$F$75"}</definedName>
    <definedName name="__________h1" localSheetId="0" hidden="1">{"'TDTGT (theo Dphuong)'!$A$4:$F$75"}</definedName>
    <definedName name="__________h1" hidden="1">{"'TDTGT (theo Dphuong)'!$A$4:$F$75"}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1" hidden="1">{"'TDTGT (theo Dphuong)'!$A$4:$F$75"}</definedName>
    <definedName name="_________h1" localSheetId="14" hidden="1">{"'TDTGT (theo Dphuong)'!$A$4:$F$75"}</definedName>
    <definedName name="_________h1" localSheetId="18" hidden="1">{"'TDTGT (theo Dphuong)'!$A$4:$F$75"}</definedName>
    <definedName name="_________h1" localSheetId="1" hidden="1">{"'TDTGT (theo Dphuong)'!$A$4:$F$75"}</definedName>
    <definedName name="_________h1" localSheetId="21" hidden="1">{"'TDTGT (theo Dphuong)'!$A$4:$F$75"}</definedName>
    <definedName name="_________h1" localSheetId="22" hidden="1">{"'TDTGT (theo Dphuong)'!$A$4:$F$75"}</definedName>
    <definedName name="_________h1" localSheetId="24" hidden="1">{"'TDTGT (theo Dphuong)'!$A$4:$F$75"}</definedName>
    <definedName name="_________h1" localSheetId="25" hidden="1">{"'TDTGT (theo Dphuong)'!$A$4:$F$75"}</definedName>
    <definedName name="_________h1" localSheetId="26" hidden="1">{"'TDTGT (theo Dphuong)'!$A$4:$F$75"}</definedName>
    <definedName name="_________h1" localSheetId="27" hidden="1">{"'TDTGT (theo Dphuong)'!$A$4:$F$75"}</definedName>
    <definedName name="_________h1" localSheetId="28" hidden="1">{"'TDTGT (theo Dphuong)'!$A$4:$F$75"}</definedName>
    <definedName name="_________h1" localSheetId="2" hidden="1">{"'TDTGT (theo Dphuong)'!$A$4:$F$75"}</definedName>
    <definedName name="_________h1" localSheetId="29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1" hidden="1">{"'TDTGT (theo Dphuong)'!$A$4:$F$75"}</definedName>
    <definedName name="________h1" localSheetId="14" hidden="1">{"'TDTGT (theo Dphuong)'!$A$4:$F$75"}</definedName>
    <definedName name="________h1" localSheetId="18" hidden="1">{"'TDTGT (theo Dphuong)'!$A$4:$F$75"}</definedName>
    <definedName name="________h1" localSheetId="1" hidden="1">{"'TDTGT (theo Dphuong)'!$A$4:$F$75"}</definedName>
    <definedName name="________h1" localSheetId="21" hidden="1">{"'TDTGT (theo Dphuong)'!$A$4:$F$75"}</definedName>
    <definedName name="________h1" localSheetId="22" hidden="1">{"'TDTGT (theo Dphuong)'!$A$4:$F$75"}</definedName>
    <definedName name="________h1" localSheetId="24" hidden="1">{"'TDTGT (theo Dphuong)'!$A$4:$F$75"}</definedName>
    <definedName name="________h1" localSheetId="25" hidden="1">{"'TDTGT (theo Dphuong)'!$A$4:$F$75"}</definedName>
    <definedName name="________h1" localSheetId="26" hidden="1">{"'TDTGT (theo Dphuong)'!$A$4:$F$75"}</definedName>
    <definedName name="________h1" localSheetId="27" hidden="1">{"'TDTGT (theo Dphuong)'!$A$4:$F$75"}</definedName>
    <definedName name="________h1" localSheetId="28" hidden="1">{"'TDTGT (theo Dphuong)'!$A$4:$F$75"}</definedName>
    <definedName name="________h1" localSheetId="2" hidden="1">{"'TDTGT (theo Dphuong)'!$A$4:$F$75"}</definedName>
    <definedName name="________h1" localSheetId="29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1" hidden="1">{"'TDTGT (theo Dphuong)'!$A$4:$F$75"}</definedName>
    <definedName name="_______h1" localSheetId="14" hidden="1">{"'TDTGT (theo Dphuong)'!$A$4:$F$75"}</definedName>
    <definedName name="_______h1" localSheetId="18" hidden="1">{"'TDTGT (theo Dphuong)'!$A$4:$F$75"}</definedName>
    <definedName name="_______h1" localSheetId="1" hidden="1">{"'TDTGT (theo Dphuong)'!$A$4:$F$75"}</definedName>
    <definedName name="_______h1" localSheetId="21" hidden="1">{"'TDTGT (theo Dphuong)'!$A$4:$F$75"}</definedName>
    <definedName name="_______h1" localSheetId="22" hidden="1">{"'TDTGT (theo Dphuong)'!$A$4:$F$75"}</definedName>
    <definedName name="_______h1" localSheetId="24" hidden="1">{"'TDTGT (theo Dphuong)'!$A$4:$F$75"}</definedName>
    <definedName name="_______h1" localSheetId="25" hidden="1">{"'TDTGT (theo Dphuong)'!$A$4:$F$75"}</definedName>
    <definedName name="_______h1" localSheetId="26" hidden="1">{"'TDTGT (theo Dphuong)'!$A$4:$F$75"}</definedName>
    <definedName name="_______h1" localSheetId="27" hidden="1">{"'TDTGT (theo Dphuong)'!$A$4:$F$75"}</definedName>
    <definedName name="_______h1" localSheetId="28" hidden="1">{"'TDTGT (theo Dphuong)'!$A$4:$F$75"}</definedName>
    <definedName name="_______h1" localSheetId="2" hidden="1">{"'TDTGT (theo Dphuong)'!$A$4:$F$75"}</definedName>
    <definedName name="_______h1" localSheetId="29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1" hidden="1">{#N/A,#N/A,FALSE,"Chung"}</definedName>
    <definedName name="______B5" localSheetId="14" hidden="1">{#N/A,#N/A,FALSE,"Chung"}</definedName>
    <definedName name="______B5" localSheetId="18" hidden="1">{#N/A,#N/A,FALSE,"Chung"}</definedName>
    <definedName name="______B5" localSheetId="1" hidden="1">{#N/A,#N/A,FALSE,"Chung"}</definedName>
    <definedName name="______B5" localSheetId="21" hidden="1">{#N/A,#N/A,FALSE,"Chung"}</definedName>
    <definedName name="______B5" localSheetId="22" hidden="1">{#N/A,#N/A,FALSE,"Chung"}</definedName>
    <definedName name="______B5" localSheetId="24" hidden="1">{#N/A,#N/A,FALSE,"Chung"}</definedName>
    <definedName name="______B5" localSheetId="25" hidden="1">{#N/A,#N/A,FALSE,"Chung"}</definedName>
    <definedName name="______B5" localSheetId="26" hidden="1">{#N/A,#N/A,FALSE,"Chung"}</definedName>
    <definedName name="______B5" localSheetId="27" hidden="1">{#N/A,#N/A,FALSE,"Chung"}</definedName>
    <definedName name="______B5" localSheetId="28" hidden="1">{#N/A,#N/A,FALSE,"Chung"}</definedName>
    <definedName name="______B5" localSheetId="2" hidden="1">{#N/A,#N/A,FALSE,"Chung"}</definedName>
    <definedName name="______B5" localSheetId="29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1" hidden="1">{"'TDTGT (theo Dphuong)'!$A$4:$F$75"}</definedName>
    <definedName name="______h1" localSheetId="14" hidden="1">{"'TDTGT (theo Dphuong)'!$A$4:$F$75"}</definedName>
    <definedName name="______h1" localSheetId="18" hidden="1">{"'TDTGT (theo Dphuong)'!$A$4:$F$75"}</definedName>
    <definedName name="______h1" localSheetId="1" hidden="1">{"'TDTGT (theo Dphuong)'!$A$4:$F$75"}</definedName>
    <definedName name="______h1" localSheetId="21" hidden="1">{"'TDTGT (theo Dphuong)'!$A$4:$F$75"}</definedName>
    <definedName name="______h1" localSheetId="22" hidden="1">{"'TDTGT (theo Dphuong)'!$A$4:$F$75"}</definedName>
    <definedName name="______h1" localSheetId="24" hidden="1">{"'TDTGT (theo Dphuong)'!$A$4:$F$75"}</definedName>
    <definedName name="______h1" localSheetId="25" hidden="1">{"'TDTGT (theo Dphuong)'!$A$4:$F$75"}</definedName>
    <definedName name="______h1" localSheetId="26" hidden="1">{"'TDTGT (theo Dphuong)'!$A$4:$F$75"}</definedName>
    <definedName name="______h1" localSheetId="27" hidden="1">{"'TDTGT (theo Dphuong)'!$A$4:$F$75"}</definedName>
    <definedName name="______h1" localSheetId="28" hidden="1">{"'TDTGT (theo Dphuong)'!$A$4:$F$75"}</definedName>
    <definedName name="______h1" localSheetId="2" hidden="1">{"'TDTGT (theo Dphuong)'!$A$4:$F$75"}</definedName>
    <definedName name="______h1" localSheetId="29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1" hidden="1">{"'TDTGT (theo Dphuong)'!$A$4:$F$75"}</definedName>
    <definedName name="______h2" localSheetId="14" hidden="1">{"'TDTGT (theo Dphuong)'!$A$4:$F$75"}</definedName>
    <definedName name="______h2" localSheetId="18" hidden="1">{"'TDTGT (theo Dphuong)'!$A$4:$F$75"}</definedName>
    <definedName name="______h2" localSheetId="1" hidden="1">{"'TDTGT (theo Dphuong)'!$A$4:$F$75"}</definedName>
    <definedName name="______h2" localSheetId="21" hidden="1">{"'TDTGT (theo Dphuong)'!$A$4:$F$75"}</definedName>
    <definedName name="______h2" localSheetId="22" hidden="1">{"'TDTGT (theo Dphuong)'!$A$4:$F$75"}</definedName>
    <definedName name="______h2" localSheetId="24" hidden="1">{"'TDTGT (theo Dphuong)'!$A$4:$F$75"}</definedName>
    <definedName name="______h2" localSheetId="25" hidden="1">{"'TDTGT (theo Dphuong)'!$A$4:$F$75"}</definedName>
    <definedName name="______h2" localSheetId="26" hidden="1">{"'TDTGT (theo Dphuong)'!$A$4:$F$75"}</definedName>
    <definedName name="______h2" localSheetId="27" hidden="1">{"'TDTGT (theo Dphuong)'!$A$4:$F$75"}</definedName>
    <definedName name="______h2" localSheetId="28" hidden="1">{"'TDTGT (theo Dphuong)'!$A$4:$F$75"}</definedName>
    <definedName name="______h2" localSheetId="2" hidden="1">{"'TDTGT (theo Dphuong)'!$A$4:$F$75"}</definedName>
    <definedName name="______h2" localSheetId="29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1" hidden="1">{#N/A,#N/A,FALSE,"Chung"}</definedName>
    <definedName name="_____B5" localSheetId="14" hidden="1">{#N/A,#N/A,FALSE,"Chung"}</definedName>
    <definedName name="_____B5" localSheetId="18" hidden="1">{#N/A,#N/A,FALSE,"Chung"}</definedName>
    <definedName name="_____B5" localSheetId="1" hidden="1">{#N/A,#N/A,FALSE,"Chung"}</definedName>
    <definedName name="_____B5" localSheetId="21" hidden="1">{#N/A,#N/A,FALSE,"Chung"}</definedName>
    <definedName name="_____B5" localSheetId="22" hidden="1">{#N/A,#N/A,FALSE,"Chung"}</definedName>
    <definedName name="_____B5" localSheetId="24" hidden="1">{#N/A,#N/A,FALSE,"Chung"}</definedName>
    <definedName name="_____B5" localSheetId="25" hidden="1">{#N/A,#N/A,FALSE,"Chung"}</definedName>
    <definedName name="_____B5" localSheetId="26" hidden="1">{#N/A,#N/A,FALSE,"Chung"}</definedName>
    <definedName name="_____B5" localSheetId="27" hidden="1">{#N/A,#N/A,FALSE,"Chung"}</definedName>
    <definedName name="_____B5" localSheetId="28" hidden="1">{#N/A,#N/A,FALSE,"Chung"}</definedName>
    <definedName name="_____B5" localSheetId="2" hidden="1">{#N/A,#N/A,FALSE,"Chung"}</definedName>
    <definedName name="_____B5" localSheetId="29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1" hidden="1">{"'TDTGT (theo Dphuong)'!$A$4:$F$75"}</definedName>
    <definedName name="_____h1" localSheetId="14" hidden="1">{"'TDTGT (theo Dphuong)'!$A$4:$F$75"}</definedName>
    <definedName name="_____h1" localSheetId="18" hidden="1">{"'TDTGT (theo Dphuong)'!$A$4:$F$75"}</definedName>
    <definedName name="_____h1" localSheetId="1" hidden="1">{"'TDTGT (theo Dphuong)'!$A$4:$F$75"}</definedName>
    <definedName name="_____h1" localSheetId="21" hidden="1">{"'TDTGT (theo Dphuong)'!$A$4:$F$75"}</definedName>
    <definedName name="_____h1" localSheetId="22" hidden="1">{"'TDTGT (theo Dphuong)'!$A$4:$F$75"}</definedName>
    <definedName name="_____h1" localSheetId="24" hidden="1">{"'TDTGT (theo Dphuong)'!$A$4:$F$75"}</definedName>
    <definedName name="_____h1" localSheetId="25" hidden="1">{"'TDTGT (theo Dphuong)'!$A$4:$F$75"}</definedName>
    <definedName name="_____h1" localSheetId="26" hidden="1">{"'TDTGT (theo Dphuong)'!$A$4:$F$75"}</definedName>
    <definedName name="_____h1" localSheetId="27" hidden="1">{"'TDTGT (theo Dphuong)'!$A$4:$F$75"}</definedName>
    <definedName name="_____h1" localSheetId="28" hidden="1">{"'TDTGT (theo Dphuong)'!$A$4:$F$75"}</definedName>
    <definedName name="_____h1" localSheetId="2" hidden="1">{"'TDTGT (theo Dphuong)'!$A$4:$F$75"}</definedName>
    <definedName name="_____h1" localSheetId="29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1" hidden="1">{"'TDTGT (theo Dphuong)'!$A$4:$F$75"}</definedName>
    <definedName name="_____h2" localSheetId="14" hidden="1">{"'TDTGT (theo Dphuong)'!$A$4:$F$75"}</definedName>
    <definedName name="_____h2" localSheetId="18" hidden="1">{"'TDTGT (theo Dphuong)'!$A$4:$F$75"}</definedName>
    <definedName name="_____h2" localSheetId="1" hidden="1">{"'TDTGT (theo Dphuong)'!$A$4:$F$75"}</definedName>
    <definedName name="_____h2" localSheetId="21" hidden="1">{"'TDTGT (theo Dphuong)'!$A$4:$F$75"}</definedName>
    <definedName name="_____h2" localSheetId="22" hidden="1">{"'TDTGT (theo Dphuong)'!$A$4:$F$75"}</definedName>
    <definedName name="_____h2" localSheetId="24" hidden="1">{"'TDTGT (theo Dphuong)'!$A$4:$F$75"}</definedName>
    <definedName name="_____h2" localSheetId="25" hidden="1">{"'TDTGT (theo Dphuong)'!$A$4:$F$75"}</definedName>
    <definedName name="_____h2" localSheetId="26" hidden="1">{"'TDTGT (theo Dphuong)'!$A$4:$F$75"}</definedName>
    <definedName name="_____h2" localSheetId="27" hidden="1">{"'TDTGT (theo Dphuong)'!$A$4:$F$75"}</definedName>
    <definedName name="_____h2" localSheetId="28" hidden="1">{"'TDTGT (theo Dphuong)'!$A$4:$F$75"}</definedName>
    <definedName name="_____h2" localSheetId="2" hidden="1">{"'TDTGT (theo Dphuong)'!$A$4:$F$75"}</definedName>
    <definedName name="_____h2" localSheetId="29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1" hidden="1">{#N/A,#N/A,FALSE,"Chung"}</definedName>
    <definedName name="____B5" localSheetId="14" hidden="1">{#N/A,#N/A,FALSE,"Chung"}</definedName>
    <definedName name="____B5" localSheetId="18" hidden="1">{#N/A,#N/A,FALSE,"Chung"}</definedName>
    <definedName name="____B5" localSheetId="1" hidden="1">{#N/A,#N/A,FALSE,"Chung"}</definedName>
    <definedName name="____B5" localSheetId="21" hidden="1">{#N/A,#N/A,FALSE,"Chung"}</definedName>
    <definedName name="____B5" localSheetId="22" hidden="1">{#N/A,#N/A,FALSE,"Chung"}</definedName>
    <definedName name="____B5" localSheetId="24" hidden="1">{#N/A,#N/A,FALSE,"Chung"}</definedName>
    <definedName name="____B5" localSheetId="25" hidden="1">{#N/A,#N/A,FALSE,"Chung"}</definedName>
    <definedName name="____B5" localSheetId="26" hidden="1">{#N/A,#N/A,FALSE,"Chung"}</definedName>
    <definedName name="____B5" localSheetId="27" hidden="1">{#N/A,#N/A,FALSE,"Chung"}</definedName>
    <definedName name="____B5" localSheetId="28" hidden="1">{#N/A,#N/A,FALSE,"Chung"}</definedName>
    <definedName name="____B5" localSheetId="2" hidden="1">{#N/A,#N/A,FALSE,"Chung"}</definedName>
    <definedName name="____B5" localSheetId="29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1" hidden="1">{"'TDTGT (theo Dphuong)'!$A$4:$F$75"}</definedName>
    <definedName name="____h1" localSheetId="14" hidden="1">{"'TDTGT (theo Dphuong)'!$A$4:$F$75"}</definedName>
    <definedName name="____h1" localSheetId="18" hidden="1">{"'TDTGT (theo Dphuong)'!$A$4:$F$75"}</definedName>
    <definedName name="____h1" localSheetId="1" hidden="1">{"'TDTGT (theo Dphuong)'!$A$4:$F$75"}</definedName>
    <definedName name="____h1" localSheetId="21" hidden="1">{"'TDTGT (theo Dphuong)'!$A$4:$F$75"}</definedName>
    <definedName name="____h1" localSheetId="22" hidden="1">{"'TDTGT (theo Dphuong)'!$A$4:$F$75"}</definedName>
    <definedName name="____h1" localSheetId="24" hidden="1">{"'TDTGT (theo Dphuong)'!$A$4:$F$75"}</definedName>
    <definedName name="____h1" localSheetId="25" hidden="1">{"'TDTGT (theo Dphuong)'!$A$4:$F$75"}</definedName>
    <definedName name="____h1" localSheetId="26" hidden="1">{"'TDTGT (theo Dphuong)'!$A$4:$F$75"}</definedName>
    <definedName name="____h1" localSheetId="27" hidden="1">{"'TDTGT (theo Dphuong)'!$A$4:$F$75"}</definedName>
    <definedName name="____h1" localSheetId="28" hidden="1">{"'TDTGT (theo Dphuong)'!$A$4:$F$75"}</definedName>
    <definedName name="____h1" localSheetId="2" hidden="1">{"'TDTGT (theo Dphuong)'!$A$4:$F$75"}</definedName>
    <definedName name="____h1" localSheetId="29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1" hidden="1">{"'TDTGT (theo Dphuong)'!$A$4:$F$75"}</definedName>
    <definedName name="____h2" localSheetId="14" hidden="1">{"'TDTGT (theo Dphuong)'!$A$4:$F$75"}</definedName>
    <definedName name="____h2" localSheetId="18" hidden="1">{"'TDTGT (theo Dphuong)'!$A$4:$F$75"}</definedName>
    <definedName name="____h2" localSheetId="1" hidden="1">{"'TDTGT (theo Dphuong)'!$A$4:$F$75"}</definedName>
    <definedName name="____h2" localSheetId="21" hidden="1">{"'TDTGT (theo Dphuong)'!$A$4:$F$75"}</definedName>
    <definedName name="____h2" localSheetId="22" hidden="1">{"'TDTGT (theo Dphuong)'!$A$4:$F$75"}</definedName>
    <definedName name="____h2" localSheetId="24" hidden="1">{"'TDTGT (theo Dphuong)'!$A$4:$F$75"}</definedName>
    <definedName name="____h2" localSheetId="25" hidden="1">{"'TDTGT (theo Dphuong)'!$A$4:$F$75"}</definedName>
    <definedName name="____h2" localSheetId="26" hidden="1">{"'TDTGT (theo Dphuong)'!$A$4:$F$75"}</definedName>
    <definedName name="____h2" localSheetId="27" hidden="1">{"'TDTGT (theo Dphuong)'!$A$4:$F$75"}</definedName>
    <definedName name="____h2" localSheetId="28" hidden="1">{"'TDTGT (theo Dphuong)'!$A$4:$F$75"}</definedName>
    <definedName name="____h2" localSheetId="2" hidden="1">{"'TDTGT (theo Dphuong)'!$A$4:$F$75"}</definedName>
    <definedName name="____h2" localSheetId="29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1" hidden="1">{#N/A,#N/A,FALSE,"Chung"}</definedName>
    <definedName name="___B5" localSheetId="14" hidden="1">{#N/A,#N/A,FALSE,"Chung"}</definedName>
    <definedName name="___B5" localSheetId="18" hidden="1">{#N/A,#N/A,FALSE,"Chung"}</definedName>
    <definedName name="___B5" localSheetId="1" hidden="1">{#N/A,#N/A,FALSE,"Chung"}</definedName>
    <definedName name="___B5" localSheetId="21" hidden="1">{#N/A,#N/A,FALSE,"Chung"}</definedName>
    <definedName name="___B5" localSheetId="22" hidden="1">{#N/A,#N/A,FALSE,"Chung"}</definedName>
    <definedName name="___B5" localSheetId="24" hidden="1">{#N/A,#N/A,FALSE,"Chung"}</definedName>
    <definedName name="___B5" localSheetId="25" hidden="1">{#N/A,#N/A,FALSE,"Chung"}</definedName>
    <definedName name="___B5" localSheetId="26" hidden="1">{#N/A,#N/A,FALSE,"Chung"}</definedName>
    <definedName name="___B5" localSheetId="27" hidden="1">{#N/A,#N/A,FALSE,"Chung"}</definedName>
    <definedName name="___B5" localSheetId="28" hidden="1">{#N/A,#N/A,FALSE,"Chung"}</definedName>
    <definedName name="___B5" localSheetId="2" hidden="1">{#N/A,#N/A,FALSE,"Chung"}</definedName>
    <definedName name="___B5" localSheetId="29" hidden="1">{#N/A,#N/A,FALSE,"Chung"}</definedName>
    <definedName name="___B5" localSheetId="6" hidden="1">{#N/A,#N/A,FALSE,"Chung"}</definedName>
    <definedName name="___B5" hidden="1">{#N/A,#N/A,FALSE,"Chung"}</definedName>
    <definedName name="___bcc102">#REF!</definedName>
    <definedName name="___cao1" localSheetId="0">#REF!</definedName>
    <definedName name="___cao1">#REF!</definedName>
    <definedName name="___cao2" localSheetId="0">#REF!</definedName>
    <definedName name="___cao2">#REF!</definedName>
    <definedName name="___cao3" localSheetId="0">#REF!</definedName>
    <definedName name="___cao3">#REF!</definedName>
    <definedName name="___cao4" localSheetId="0">#REF!</definedName>
    <definedName name="___cao4">#REF!</definedName>
    <definedName name="___cao5" localSheetId="0">#REF!</definedName>
    <definedName name="___cao5">#REF!</definedName>
    <definedName name="___cao6" localSheetId="0">#REF!</definedName>
    <definedName name="___cao6">#REF!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dai1" localSheetId="0">#REF!</definedName>
    <definedName name="___dai1">#REF!</definedName>
    <definedName name="___dai2" localSheetId="0">#REF!</definedName>
    <definedName name="___dai2">#REF!</definedName>
    <definedName name="___dai3" localSheetId="0">#REF!</definedName>
    <definedName name="___dai3">#REF!</definedName>
    <definedName name="___dai4" localSheetId="0">#REF!</definedName>
    <definedName name="___dai4">#REF!</definedName>
    <definedName name="___dai5" localSheetId="0">#REF!</definedName>
    <definedName name="___dai5">#REF!</definedName>
    <definedName name="___dai6" localSheetId="0">#REF!</definedName>
    <definedName name="___dai6">#REF!</definedName>
    <definedName name="___dan1" localSheetId="0">#REF!</definedName>
    <definedName name="___dan1">#REF!</definedName>
    <definedName name="___dan2" localSheetId="0">#REF!</definedName>
    <definedName name="___dan2">#REF!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1" hidden="1">{"'TDTGT (theo Dphuong)'!$A$4:$F$75"}</definedName>
    <definedName name="___h1" localSheetId="14" hidden="1">{"'TDTGT (theo Dphuong)'!$A$4:$F$75"}</definedName>
    <definedName name="___h1" localSheetId="18" hidden="1">{"'TDTGT (theo Dphuong)'!$A$4:$F$75"}</definedName>
    <definedName name="___h1" localSheetId="1" hidden="1">{"'TDTGT (theo Dphuong)'!$A$4:$F$75"}</definedName>
    <definedName name="___h1" localSheetId="21" hidden="1">{"'TDTGT (theo Dphuong)'!$A$4:$F$75"}</definedName>
    <definedName name="___h1" localSheetId="22" hidden="1">{"'TDTGT (theo Dphuong)'!$A$4:$F$75"}</definedName>
    <definedName name="___h1" localSheetId="24" hidden="1">{"'TDTGT (theo Dphuong)'!$A$4:$F$75"}</definedName>
    <definedName name="___h1" localSheetId="25" hidden="1">{"'TDTGT (theo Dphuong)'!$A$4:$F$75"}</definedName>
    <definedName name="___h1" localSheetId="26" hidden="1">{"'TDTGT (theo Dphuong)'!$A$4:$F$75"}</definedName>
    <definedName name="___h1" localSheetId="27" hidden="1">{"'TDTGT (theo Dphuong)'!$A$4:$F$75"}</definedName>
    <definedName name="___h1" localSheetId="28" hidden="1">{"'TDTGT (theo Dphuong)'!$A$4:$F$75"}</definedName>
    <definedName name="___h1" localSheetId="2" hidden="1">{"'TDTGT (theo Dphuong)'!$A$4:$F$75"}</definedName>
    <definedName name="___h1" localSheetId="29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1" hidden="1">{"'TDTGT (theo Dphuong)'!$A$4:$F$75"}</definedName>
    <definedName name="___h2" localSheetId="14" hidden="1">{"'TDTGT (theo Dphuong)'!$A$4:$F$75"}</definedName>
    <definedName name="___h2" localSheetId="18" hidden="1">{"'TDTGT (theo Dphuong)'!$A$4:$F$75"}</definedName>
    <definedName name="___h2" localSheetId="1" hidden="1">{"'TDTGT (theo Dphuong)'!$A$4:$F$75"}</definedName>
    <definedName name="___h2" localSheetId="21" hidden="1">{"'TDTGT (theo Dphuong)'!$A$4:$F$75"}</definedName>
    <definedName name="___h2" localSheetId="22" hidden="1">{"'TDTGT (theo Dphuong)'!$A$4:$F$75"}</definedName>
    <definedName name="___h2" localSheetId="24" hidden="1">{"'TDTGT (theo Dphuong)'!$A$4:$F$75"}</definedName>
    <definedName name="___h2" localSheetId="25" hidden="1">{"'TDTGT (theo Dphuong)'!$A$4:$F$75"}</definedName>
    <definedName name="___h2" localSheetId="26" hidden="1">{"'TDTGT (theo Dphuong)'!$A$4:$F$75"}</definedName>
    <definedName name="___h2" localSheetId="27" hidden="1">{"'TDTGT (theo Dphuong)'!$A$4:$F$75"}</definedName>
    <definedName name="___h2" localSheetId="28" hidden="1">{"'TDTGT (theo Dphuong)'!$A$4:$F$75"}</definedName>
    <definedName name="___h2" localSheetId="2" hidden="1">{"'TDTGT (theo Dphuong)'!$A$4:$F$75"}</definedName>
    <definedName name="___h2" localSheetId="29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_hsT2">#REF!</definedName>
    <definedName name="___lap1" localSheetId="0">#REF!</definedName>
    <definedName name="___lap1">#REF!</definedName>
    <definedName name="___lap2" localSheetId="0">#REF!</definedName>
    <definedName name="___lap2">#REF!</definedName>
    <definedName name="___ma11" localSheetId="0">#REF!</definedName>
    <definedName name="___ma11">#REF!</definedName>
    <definedName name="___NET2" localSheetId="0">#REF!</definedName>
    <definedName name="___NET2">#REF!</definedName>
    <definedName name="___phi10" localSheetId="0">#REF!</definedName>
    <definedName name="___phi10">#REF!</definedName>
    <definedName name="___phi12" localSheetId="0">#REF!</definedName>
    <definedName name="___phi12">#REF!</definedName>
    <definedName name="___phi14" localSheetId="0">#REF!</definedName>
    <definedName name="___phi14">#REF!</definedName>
    <definedName name="___phi16" localSheetId="0">#REF!</definedName>
    <definedName name="___phi16">#REF!</definedName>
    <definedName name="___phi18" localSheetId="0">#REF!</definedName>
    <definedName name="___phi18">#REF!</definedName>
    <definedName name="___phi20" localSheetId="0">#REF!</definedName>
    <definedName name="___phi20">#REF!</definedName>
    <definedName name="___phi22" localSheetId="0">#REF!</definedName>
    <definedName name="___phi22">#REF!</definedName>
    <definedName name="___phi25" localSheetId="0">#REF!</definedName>
    <definedName name="___phi25">#REF!</definedName>
    <definedName name="___phi28" localSheetId="0">#REF!</definedName>
    <definedName name="___phi28">#REF!</definedName>
    <definedName name="___phi6" localSheetId="0">#REF!</definedName>
    <definedName name="___phi6">#REF!</definedName>
    <definedName name="___phi8" localSheetId="0">#REF!</definedName>
    <definedName name="___phi8">#REF!</definedName>
    <definedName name="___slg1" localSheetId="0">#REF!</definedName>
    <definedName name="___slg1">#REF!</definedName>
    <definedName name="___slg2" localSheetId="0">#REF!</definedName>
    <definedName name="___slg2">#REF!</definedName>
    <definedName name="___slg3" localSheetId="0">#REF!</definedName>
    <definedName name="___slg3">#REF!</definedName>
    <definedName name="___slg4" localSheetId="0">#REF!</definedName>
    <definedName name="___slg4">#REF!</definedName>
    <definedName name="___slg5" localSheetId="0">#REF!</definedName>
    <definedName name="___slg5">#REF!</definedName>
    <definedName name="___slg6" localSheetId="0">#REF!</definedName>
    <definedName name="___slg6">#REF!</definedName>
    <definedName name="___sln11" localSheetId="0">#REF!</definedName>
    <definedName name="___sln11">#REF!</definedName>
    <definedName name="___slx11" localSheetId="0">#REF!</definedName>
    <definedName name="___slx11">#REF!</definedName>
    <definedName name="___TG1" localSheetId="0">#REF!</definedName>
    <definedName name="___TG1">#REF!</definedName>
    <definedName name="___TG2" localSheetId="0">#REF!</definedName>
    <definedName name="___TG2">#REF!</definedName>
    <definedName name="___thu1" localSheetId="0">#REF!</definedName>
    <definedName name="___thu1">#REF!</definedName>
    <definedName name="___ttn11" localSheetId="0">#REF!</definedName>
    <definedName name="___ttn11">#REF!</definedName>
    <definedName name="___ttx11" localSheetId="0">#REF!</definedName>
    <definedName name="___ttx11">#REF!</definedName>
    <definedName name="___TVL1" localSheetId="0">#REF!</definedName>
    <definedName name="___TVL1">#REF!</definedName>
    <definedName name="__B5" localSheetId="0" hidden="1">{#N/A,#N/A,FALSE,"Chung"}</definedName>
    <definedName name="__B5" localSheetId="9" hidden="1">{#N/A,#N/A,FALSE,"Chung"}</definedName>
    <definedName name="__B5" localSheetId="11" hidden="1">{#N/A,#N/A,FALSE,"Chung"}</definedName>
    <definedName name="__B5" localSheetId="14" hidden="1">{#N/A,#N/A,FALSE,"Chung"}</definedName>
    <definedName name="__B5" localSheetId="18" hidden="1">{#N/A,#N/A,FALSE,"Chung"}</definedName>
    <definedName name="__B5" localSheetId="1" hidden="1">{#N/A,#N/A,FALSE,"Chung"}</definedName>
    <definedName name="__B5" localSheetId="21" hidden="1">{#N/A,#N/A,FALSE,"Chung"}</definedName>
    <definedName name="__B5" localSheetId="22" hidden="1">{#N/A,#N/A,FALSE,"Chung"}</definedName>
    <definedName name="__B5" localSheetId="24" hidden="1">{#N/A,#N/A,FALSE,"Chung"}</definedName>
    <definedName name="__B5" localSheetId="25" hidden="1">{#N/A,#N/A,FALSE,"Chung"}</definedName>
    <definedName name="__B5" localSheetId="26" hidden="1">{#N/A,#N/A,FALSE,"Chung"}</definedName>
    <definedName name="__B5" localSheetId="27" hidden="1">{#N/A,#N/A,FALSE,"Chung"}</definedName>
    <definedName name="__B5" localSheetId="28" hidden="1">{#N/A,#N/A,FALSE,"Chung"}</definedName>
    <definedName name="__B5" localSheetId="2" hidden="1">{#N/A,#N/A,FALSE,"Chung"}</definedName>
    <definedName name="__B5" localSheetId="29" hidden="1">{#N/A,#N/A,FALSE,"Chung"}</definedName>
    <definedName name="__B5" localSheetId="6" hidden="1">{#N/A,#N/A,FALSE,"Chung"}</definedName>
    <definedName name="__B5" hidden="1">{#N/A,#N/A,FALSE,"Chung"}</definedName>
    <definedName name="__bcc102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h1" localSheetId="0" hidden="1">{"'TDTGT (theo Dphuong)'!$A$4:$F$75"}</definedName>
    <definedName name="__h1" localSheetId="9" hidden="1">{"'TDTGT (theo Dphuong)'!$A$4:$F$75"}</definedName>
    <definedName name="__h1" localSheetId="11" hidden="1">{"'TDTGT (theo Dphuong)'!$A$4:$F$75"}</definedName>
    <definedName name="__h1" localSheetId="14" hidden="1">{"'TDTGT (theo Dphuong)'!$A$4:$F$75"}</definedName>
    <definedName name="__h1" localSheetId="18" hidden="1">{"'TDTGT (theo Dphuong)'!$A$4:$F$75"}</definedName>
    <definedName name="__h1" localSheetId="1" hidden="1">{"'TDTGT (theo Dphuong)'!$A$4:$F$75"}</definedName>
    <definedName name="__h1" localSheetId="21" hidden="1">{"'TDTGT (theo Dphuong)'!$A$4:$F$75"}</definedName>
    <definedName name="__h1" localSheetId="22" hidden="1">{"'TDTGT (theo Dphuong)'!$A$4:$F$75"}</definedName>
    <definedName name="__h1" localSheetId="24" hidden="1">{"'TDTGT (theo Dphuong)'!$A$4:$F$75"}</definedName>
    <definedName name="__h1" localSheetId="25" hidden="1">{"'TDTGT (theo Dphuong)'!$A$4:$F$75"}</definedName>
    <definedName name="__h1" localSheetId="26" hidden="1">{"'TDTGT (theo Dphuong)'!$A$4:$F$75"}</definedName>
    <definedName name="__h1" localSheetId="27" hidden="1">{"'TDTGT (theo Dphuong)'!$A$4:$F$75"}</definedName>
    <definedName name="__h1" localSheetId="28" hidden="1">{"'TDTGT (theo Dphuong)'!$A$4:$F$75"}</definedName>
    <definedName name="__h1" localSheetId="2" hidden="1">{"'TDTGT (theo Dphuong)'!$A$4:$F$75"}</definedName>
    <definedName name="__h1" localSheetId="29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1" hidden="1">{"'TDTGT (theo Dphuong)'!$A$4:$F$75"}</definedName>
    <definedName name="__h2" localSheetId="14" hidden="1">{"'TDTGT (theo Dphuong)'!$A$4:$F$75"}</definedName>
    <definedName name="__h2" localSheetId="18" hidden="1">{"'TDTGT (theo Dphuong)'!$A$4:$F$75"}</definedName>
    <definedName name="__h2" localSheetId="1" hidden="1">{"'TDTGT (theo Dphuong)'!$A$4:$F$75"}</definedName>
    <definedName name="__h2" localSheetId="21" hidden="1">{"'TDTGT (theo Dphuong)'!$A$4:$F$75"}</definedName>
    <definedName name="__h2" localSheetId="22" hidden="1">{"'TDTGT (theo Dphuong)'!$A$4:$F$75"}</definedName>
    <definedName name="__h2" localSheetId="24" hidden="1">{"'TDTGT (theo Dphuong)'!$A$4:$F$75"}</definedName>
    <definedName name="__h2" localSheetId="25" hidden="1">{"'TDTGT (theo Dphuong)'!$A$4:$F$75"}</definedName>
    <definedName name="__h2" localSheetId="26" hidden="1">{"'TDTGT (theo Dphuong)'!$A$4:$F$75"}</definedName>
    <definedName name="__h2" localSheetId="27" hidden="1">{"'TDTGT (theo Dphuong)'!$A$4:$F$75"}</definedName>
    <definedName name="__h2" localSheetId="28" hidden="1">{"'TDTGT (theo Dphuong)'!$A$4:$F$75"}</definedName>
    <definedName name="__h2" localSheetId="2" hidden="1">{"'TDTGT (theo Dphuong)'!$A$4:$F$75"}</definedName>
    <definedName name="__h2" localSheetId="29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hsT2">#REF!</definedName>
    <definedName name="__lap1" localSheetId="0">#REF!</definedName>
    <definedName name="__lap1">#REF!</definedName>
    <definedName name="__lap2" localSheetId="0">#REF!</definedName>
    <definedName name="__lap2">#REF!</definedName>
    <definedName name="__ma11" localSheetId="0">#REF!</definedName>
    <definedName name="__ma11">#REF!</definedName>
    <definedName name="__NET2" localSheetId="0">#REF!</definedName>
    <definedName name="__NET2">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ln11" localSheetId="0">#REF!</definedName>
    <definedName name="__sln11">#REF!</definedName>
    <definedName name="__slx11" localSheetId="0">#REF!</definedName>
    <definedName name="__slx11">#REF!</definedName>
    <definedName name="__TG1" localSheetId="0">#REF!</definedName>
    <definedName name="__TG1">#REF!</definedName>
    <definedName name="__TG2" localSheetId="0">#REF!</definedName>
    <definedName name="__TG2">#REF!</definedName>
    <definedName name="__thu1" localSheetId="0">#REF!</definedName>
    <definedName name="__thu1">#REF!</definedName>
    <definedName name="__ttn11" localSheetId="0">#REF!</definedName>
    <definedName name="__ttn11">#REF!</definedName>
    <definedName name="__ttx11" localSheetId="0">#REF!</definedName>
    <definedName name="__ttx11">#REF!</definedName>
    <definedName name="__TVL1" localSheetId="0">#REF!</definedName>
    <definedName name="__TVL1">#REF!</definedName>
    <definedName name="_1" localSheetId="0">#REF!</definedName>
    <definedName name="_1">#REF!</definedName>
    <definedName name="_1000A01">#N/A</definedName>
    <definedName name="_1BA2500" localSheetId="0">#REF!</definedName>
    <definedName name="_1BA2500">#REF!</definedName>
    <definedName name="_1BA3250" localSheetId="0">#REF!</definedName>
    <definedName name="_1BA3250">#REF!</definedName>
    <definedName name="_1BA400P" localSheetId="0">#REF!</definedName>
    <definedName name="_1BA400P">#REF!</definedName>
    <definedName name="_1CAP001" localSheetId="0">#REF!</definedName>
    <definedName name="_1CAP001">#REF!</definedName>
    <definedName name="_1DAU002" localSheetId="0">#REF!</definedName>
    <definedName name="_1DAU002">#REF!</definedName>
    <definedName name="_1DDAY03" localSheetId="0">#REF!</definedName>
    <definedName name="_1DDAY03">#REF!</definedName>
    <definedName name="_1DDTT01" localSheetId="0">#REF!</definedName>
    <definedName name="_1DDTT01">#REF!</definedName>
    <definedName name="_1FCO101" localSheetId="0">#REF!</definedName>
    <definedName name="_1FCO101">#REF!</definedName>
    <definedName name="_1GIA101" localSheetId="0">#REF!</definedName>
    <definedName name="_1GIA101">#REF!</definedName>
    <definedName name="_1LA1001" localSheetId="0">#REF!</definedName>
    <definedName name="_1LA1001">#REF!</definedName>
    <definedName name="_1MCCBO2" localSheetId="0">#REF!</definedName>
    <definedName name="_1MCCBO2">#REF!</definedName>
    <definedName name="_1PKCAP1" localSheetId="0">#REF!</definedName>
    <definedName name="_1PKCAP1">#REF!</definedName>
    <definedName name="_1PKTT01" localSheetId="0">#REF!</definedName>
    <definedName name="_1PKTT01">#REF!</definedName>
    <definedName name="_1TCD101" localSheetId="0">#REF!</definedName>
    <definedName name="_1TCD101">#REF!</definedName>
    <definedName name="_1TCD201" localSheetId="0">#REF!</definedName>
    <definedName name="_1TCD201">#REF!</definedName>
    <definedName name="_1TD2001" localSheetId="0">#REF!</definedName>
    <definedName name="_1TD2001">#REF!</definedName>
    <definedName name="_1TIHT01" localSheetId="0">#REF!</definedName>
    <definedName name="_1TIHT01">#REF!</definedName>
    <definedName name="_1TRU121" localSheetId="0">#REF!</definedName>
    <definedName name="_1TRU121">#REF!</definedName>
    <definedName name="_2" localSheetId="0">#REF!</definedName>
    <definedName name="_2">#REF!</definedName>
    <definedName name="_2BLA100" localSheetId="0">#REF!</definedName>
    <definedName name="_2BLA100">#REF!</definedName>
    <definedName name="_2DAL201" localSheetId="0">#REF!</definedName>
    <definedName name="_2DAL201">#REF!</definedName>
    <definedName name="_3BLXMD" localSheetId="0">#REF!</definedName>
    <definedName name="_3BLXMD">#REF!</definedName>
    <definedName name="_3TU0609" localSheetId="0">#REF!</definedName>
    <definedName name="_3TU0609">#REF!</definedName>
    <definedName name="_4CNT240" localSheetId="0">#REF!</definedName>
    <definedName name="_4CNT240">#REF!</definedName>
    <definedName name="_4CTL240" localSheetId="0">#REF!</definedName>
    <definedName name="_4CTL240">#REF!</definedName>
    <definedName name="_4FCO100" localSheetId="0">#REF!</definedName>
    <definedName name="_4FCO100">#REF!</definedName>
    <definedName name="_4HDCTT4" localSheetId="0">#REF!</definedName>
    <definedName name="_4HDCTT4">#REF!</definedName>
    <definedName name="_4HNCTT4" localSheetId="0">#REF!</definedName>
    <definedName name="_4HNCTT4">#REF!</definedName>
    <definedName name="_4LBCO01" localSheetId="0">#REF!</definedName>
    <definedName name="_4LBCO01">#REF!</definedName>
    <definedName name="_4OSLCTT" localSheetId="0">#REF!</definedName>
    <definedName name="_4OSLCTT">#REF!</definedName>
    <definedName name="_B5" localSheetId="0" hidden="1">{#N/A,#N/A,FALSE,"Chung"}</definedName>
    <definedName name="_B5" localSheetId="9" hidden="1">{#N/A,#N/A,FALSE,"Chung"}</definedName>
    <definedName name="_B5" localSheetId="11" hidden="1">{#N/A,#N/A,FALSE,"Chung"}</definedName>
    <definedName name="_B5" localSheetId="14" hidden="1">{#N/A,#N/A,FALSE,"Chung"}</definedName>
    <definedName name="_B5" localSheetId="18" hidden="1">{#N/A,#N/A,FALSE,"Chung"}</definedName>
    <definedName name="_B5" localSheetId="1" hidden="1">{#N/A,#N/A,FALSE,"Chung"}</definedName>
    <definedName name="_B5" localSheetId="21" hidden="1">{#N/A,#N/A,FALSE,"Chung"}</definedName>
    <definedName name="_B5" localSheetId="22" hidden="1">{#N/A,#N/A,FALSE,"Chung"}</definedName>
    <definedName name="_B5" localSheetId="24" hidden="1">{#N/A,#N/A,FALSE,"Chung"}</definedName>
    <definedName name="_B5" localSheetId="25" hidden="1">{#N/A,#N/A,FALSE,"Chung"}</definedName>
    <definedName name="_B5" localSheetId="26" hidden="1">{#N/A,#N/A,FALSE,"Chung"}</definedName>
    <definedName name="_B5" localSheetId="27" hidden="1">{#N/A,#N/A,FALSE,"Chung"}</definedName>
    <definedName name="_B5" localSheetId="28" hidden="1">{#N/A,#N/A,FALSE,"Chung"}</definedName>
    <definedName name="_B5" localSheetId="2" hidden="1">{#N/A,#N/A,FALSE,"Chung"}</definedName>
    <definedName name="_B5" localSheetId="29" hidden="1">{#N/A,#N/A,FALSE,"Chung"}</definedName>
    <definedName name="_B5" localSheetId="6" hidden="1">{#N/A,#N/A,FALSE,"Chung"}</definedName>
    <definedName name="_B5" hidden="1">{#N/A,#N/A,FALSE,"Chung"}</definedName>
    <definedName name="_bcc102">#REF!</definedName>
    <definedName name="_Builtin155" hidden="1">#N/A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ON1" localSheetId="0">#REF!</definedName>
    <definedName name="_CON1">#REF!</definedName>
    <definedName name="_CON2" localSheetId="0">#REF!</definedName>
    <definedName name="_CON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Fill" localSheetId="0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8" hidden="1">#REF!</definedName>
    <definedName name="_Fill" localSheetId="1" hidden="1">#REF!</definedName>
    <definedName name="_Fill" localSheetId="21" hidden="1">#REF!</definedName>
    <definedName name="_Fill" localSheetId="22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" hidden="1">#REF!</definedName>
    <definedName name="_Fill" localSheetId="29" hidden="1">#REF!</definedName>
    <definedName name="_Fill" localSheetId="6" hidden="1">#REF!</definedName>
    <definedName name="_Fill" hidden="1">#REF!</definedName>
    <definedName name="_xlnm._FilterDatabase" localSheetId="0">#REF!</definedName>
    <definedName name="_xlnm._FilterDatabase" localSheetId="11" hidden="1">'12. DN DK thanh lap'!$A$10:$C$10</definedName>
    <definedName name="_xlnm._FilterDatabase" localSheetId="12" hidden="1">'13. DN quay lai hoat dong'!$A$6:$D$6</definedName>
    <definedName name="_xlnm._FilterDatabase" localSheetId="13" hidden="1">'14. DN Ngừng có thời hạn'!$A$8:$D$8</definedName>
    <definedName name="_xlnm._FilterDatabase" localSheetId="14" hidden="1">'15. DN giải thể'!$A$8:$H$8</definedName>
    <definedName name="_xlnm._FilterDatabase" localSheetId="5" hidden="1">'6.IIP'!$A$9:$E$46</definedName>
    <definedName name="_xlnm._FilterDatabase">#REF!</definedName>
    <definedName name="_h1" localSheetId="0" hidden="1">{"'TDTGT (theo Dphuong)'!$A$4:$F$75"}</definedName>
    <definedName name="_h1" localSheetId="9" hidden="1">{"'TDTGT (theo Dphuong)'!$A$4:$F$75"}</definedName>
    <definedName name="_h1" localSheetId="11" hidden="1">{"'TDTGT (theo Dphuong)'!$A$4:$F$75"}</definedName>
    <definedName name="_h1" localSheetId="14" hidden="1">{"'TDTGT (theo Dphuong)'!$A$4:$F$75"}</definedName>
    <definedName name="_h1" localSheetId="18" hidden="1">{"'TDTGT (theo Dphuong)'!$A$4:$F$75"}</definedName>
    <definedName name="_h1" localSheetId="1" hidden="1">{"'TDTGT (theo Dphuong)'!$A$4:$F$75"}</definedName>
    <definedName name="_h1" localSheetId="21" hidden="1">{"'TDTGT (theo Dphuong)'!$A$4:$F$75"}</definedName>
    <definedName name="_h1" localSheetId="22" hidden="1">{"'TDTGT (theo Dphuong)'!$A$4:$F$75"}</definedName>
    <definedName name="_h1" localSheetId="24" hidden="1">{"'TDTGT (theo Dphuong)'!$A$4:$F$75"}</definedName>
    <definedName name="_h1" localSheetId="25" hidden="1">{"'TDTGT (theo Dphuong)'!$A$4:$F$75"}</definedName>
    <definedName name="_h1" localSheetId="26" hidden="1">{"'TDTGT (theo Dphuong)'!$A$4:$F$75"}</definedName>
    <definedName name="_h1" localSheetId="27" hidden="1">{"'TDTGT (theo Dphuong)'!$A$4:$F$75"}</definedName>
    <definedName name="_h1" localSheetId="28" hidden="1">{"'TDTGT (theo Dphuong)'!$A$4:$F$75"}</definedName>
    <definedName name="_h1" localSheetId="2" hidden="1">{"'TDTGT (theo Dphuong)'!$A$4:$F$75"}</definedName>
    <definedName name="_h1" localSheetId="29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1" hidden="1">{"'TDTGT (theo Dphuong)'!$A$4:$F$75"}</definedName>
    <definedName name="_h2" localSheetId="14" hidden="1">{"'TDTGT (theo Dphuong)'!$A$4:$F$75"}</definedName>
    <definedName name="_h2" localSheetId="18" hidden="1">{"'TDTGT (theo Dphuong)'!$A$4:$F$75"}</definedName>
    <definedName name="_h2" localSheetId="1" hidden="1">{"'TDTGT (theo Dphuong)'!$A$4:$F$75"}</definedName>
    <definedName name="_h2" localSheetId="21" hidden="1">{"'TDTGT (theo Dphuong)'!$A$4:$F$75"}</definedName>
    <definedName name="_h2" localSheetId="22" hidden="1">{"'TDTGT (theo Dphuong)'!$A$4:$F$75"}</definedName>
    <definedName name="_h2" localSheetId="24" hidden="1">{"'TDTGT (theo Dphuong)'!$A$4:$F$75"}</definedName>
    <definedName name="_h2" localSheetId="25" hidden="1">{"'TDTGT (theo Dphuong)'!$A$4:$F$75"}</definedName>
    <definedName name="_h2" localSheetId="26" hidden="1">{"'TDTGT (theo Dphuong)'!$A$4:$F$75"}</definedName>
    <definedName name="_h2" localSheetId="27" hidden="1">{"'TDTGT (theo Dphuong)'!$A$4:$F$75"}</definedName>
    <definedName name="_h2" localSheetId="28" hidden="1">{"'TDTGT (theo Dphuong)'!$A$4:$F$75"}</definedName>
    <definedName name="_h2" localSheetId="2" hidden="1">{"'TDTGT (theo Dphuong)'!$A$4:$F$75"}</definedName>
    <definedName name="_h2" localSheetId="29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hsT2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11" localSheetId="0">#REF!</definedName>
    <definedName name="_ma11">#REF!</definedName>
    <definedName name="_NET2" localSheetId="0">#REF!</definedName>
    <definedName name="_NET2">#REF!</definedName>
    <definedName name="_Order1" hidden="1">255</definedName>
    <definedName name="_Order2" hidden="1">255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QL10" localSheetId="0">#REF!</definedName>
    <definedName name="_QL10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ln11" localSheetId="0">#REF!</definedName>
    <definedName name="_sln11">#REF!</definedName>
    <definedName name="_slx11" localSheetId="0">#REF!</definedName>
    <definedName name="_slx11">#REF!</definedName>
    <definedName name="_Sort" localSheetId="0" hidden="1">#REF!</definedName>
    <definedName name="_Sort" hidden="1">#REF!</definedName>
    <definedName name="_TG1" localSheetId="0">#REF!</definedName>
    <definedName name="_TG1">#REF!</definedName>
    <definedName name="_TG2" localSheetId="0">#REF!</definedName>
    <definedName name="_TG2">#REF!</definedName>
    <definedName name="_thu1" localSheetId="0">#REF!</definedName>
    <definedName name="_thu1">#REF!</definedName>
    <definedName name="_ttn11" localSheetId="0">#REF!</definedName>
    <definedName name="_ttn11">#REF!</definedName>
    <definedName name="_ttx11" localSheetId="0">#REF!</definedName>
    <definedName name="_ttx11">#REF!</definedName>
    <definedName name="_TVL1" localSheetId="0">#REF!</definedName>
    <definedName name="_TVL1">#REF!</definedName>
    <definedName name="A" localSheetId="0">'[1]PNT-QUOT-#3'!#REF!</definedName>
    <definedName name="A" localSheetId="9">'[2]PNT-QUOT-#3'!#REF!</definedName>
    <definedName name="A" localSheetId="11">'[2]PNT-QUOT-#3'!#REF!</definedName>
    <definedName name="A" localSheetId="12">'[2]PNT-QUOT-#3'!#REF!</definedName>
    <definedName name="A" localSheetId="13">'[2]PNT-QUOT-#3'!#REF!</definedName>
    <definedName name="A" localSheetId="14">'[2]PNT-QUOT-#3'!#REF!</definedName>
    <definedName name="A" localSheetId="18">'[2]PNT-QUOT-#3'!#REF!</definedName>
    <definedName name="A" localSheetId="21">'[1]PNT-QUOT-#3'!#REF!</definedName>
    <definedName name="A" localSheetId="22">'[1]PNT-QUOT-#3'!#REF!</definedName>
    <definedName name="A" localSheetId="25">'[3]PNT-QUOT-#3'!#REF!</definedName>
    <definedName name="A" localSheetId="29">'[2]PNT-QUOT-#3'!#REF!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à6" localSheetId="0">[4]Tinh!#REF!</definedName>
    <definedName name="à6">[4]Tinh!#REF!</definedName>
    <definedName name="ã72" localSheetId="0">#REF!</definedName>
    <definedName name="ã72">#REF!</definedName>
    <definedName name="AA" localSheetId="0">#REF!</definedName>
    <definedName name="AA">#REF!</definedName>
    <definedName name="AAA" localSheetId="0">'[5]MTL$-INTER'!#REF!</definedName>
    <definedName name="AAA" localSheetId="9">'[6]MTL$-INTER'!#REF!</definedName>
    <definedName name="AAA" localSheetId="11">'[6]MTL$-INTER'!#REF!</definedName>
    <definedName name="AAA" localSheetId="12">'[6]MTL$-INTER'!#REF!</definedName>
    <definedName name="AAA" localSheetId="13">'[6]MTL$-INTER'!#REF!</definedName>
    <definedName name="AAA" localSheetId="14">'[6]MTL$-INTER'!#REF!</definedName>
    <definedName name="AAA" localSheetId="18">'[6]MTL$-INTER'!#REF!</definedName>
    <definedName name="AAA" localSheetId="22">'[5]MTL$-INTER'!#REF!</definedName>
    <definedName name="AAA" localSheetId="24">'[5]MTL$-INTER'!#REF!</definedName>
    <definedName name="AAA" localSheetId="25">'[7]MTL$-INTER'!#REF!</definedName>
    <definedName name="AAA" localSheetId="29">'[6]MTL$-INTER'!#REF!</definedName>
    <definedName name="AAA">'[5]MTL$-INTER'!#REF!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1" hidden="1">{"'TDTGT (theo Dphuong)'!$A$4:$F$75"}</definedName>
    <definedName name="abc" localSheetId="14" hidden="1">{"'TDTGT (theo Dphuong)'!$A$4:$F$75"}</definedName>
    <definedName name="abc" localSheetId="18" hidden="1">{"'TDTGT (theo Dphuong)'!$A$4:$F$75"}</definedName>
    <definedName name="abc" localSheetId="1" hidden="1">{"'TDTGT (theo Dphuong)'!$A$4:$F$75"}</definedName>
    <definedName name="abc" localSheetId="21" hidden="1">{"'TDTGT (theo Dphuong)'!$A$4:$F$75"}</definedName>
    <definedName name="abc" localSheetId="22" hidden="1">{"'TDTGT (theo Dphuong)'!$A$4:$F$75"}</definedName>
    <definedName name="abc" localSheetId="24" hidden="1">{"'TDTGT (theo Dphuong)'!$A$4:$F$75"}</definedName>
    <definedName name="abc" localSheetId="25" hidden="1">{"'TDTGT (theo Dphuong)'!$A$4:$F$75"}</definedName>
    <definedName name="abc" localSheetId="26" hidden="1">{"'TDTGT (theo Dphuong)'!$A$4:$F$75"}</definedName>
    <definedName name="abc" localSheetId="27" hidden="1">{"'TDTGT (theo Dphuong)'!$A$4:$F$75"}</definedName>
    <definedName name="abc" localSheetId="28" hidden="1">{"'TDTGT (theo Dphuong)'!$A$4:$F$75"}</definedName>
    <definedName name="abc" localSheetId="2" hidden="1">{"'TDTGT (theo Dphuong)'!$A$4:$F$75"}</definedName>
    <definedName name="abc" localSheetId="29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c">3</definedName>
    <definedName name="AccessDatabase" hidden="1">"C:\add-ins\socaia.mdb"</definedName>
    <definedName name="ad">3</definedName>
    <definedName name="adsf" localSheetId="0">#REF!</definedName>
    <definedName name="adsf" localSheetId="9">#REF!</definedName>
    <definedName name="adsf" localSheetId="11">#REF!</definedName>
    <definedName name="adsf" localSheetId="12">#REF!</definedName>
    <definedName name="adsf" localSheetId="13">#REF!</definedName>
    <definedName name="adsf" localSheetId="14">#REF!</definedName>
    <definedName name="adsf" localSheetId="18">#REF!</definedName>
    <definedName name="adsf" localSheetId="1">#REF!</definedName>
    <definedName name="adsf" localSheetId="21">#REF!</definedName>
    <definedName name="adsf" localSheetId="22">#REF!</definedName>
    <definedName name="adsf" localSheetId="25">#REF!</definedName>
    <definedName name="adsf" localSheetId="26">#REF!</definedName>
    <definedName name="adsf" localSheetId="27">#REF!</definedName>
    <definedName name="adsf" localSheetId="28">#REF!</definedName>
    <definedName name="adsf" localSheetId="2">#REF!</definedName>
    <definedName name="adsf" localSheetId="29">#REF!</definedName>
    <definedName name="adsf" localSheetId="6">#REF!</definedName>
    <definedName name="adsf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nhpaa" localSheetId="0">#REF!</definedName>
    <definedName name="anhpaa">#REF!</definedName>
    <definedName name="anpha" localSheetId="0">#REF!</definedName>
    <definedName name="anpha" localSheetId="9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18">#REF!</definedName>
    <definedName name="anpha" localSheetId="1">#REF!</definedName>
    <definedName name="anpha" localSheetId="21">#REF!</definedName>
    <definedName name="anpha" localSheetId="22">#REF!</definedName>
    <definedName name="anpha" localSheetId="25">#REF!</definedName>
    <definedName name="anpha" localSheetId="2">#REF!</definedName>
    <definedName name="anpha" localSheetId="29">#REF!</definedName>
    <definedName name="anpha" localSheetId="6">#REF!</definedName>
    <definedName name="anpha">#REF!</definedName>
    <definedName name="B" localSheetId="0">'[1]PNT-QUOT-#3'!#REF!</definedName>
    <definedName name="B" localSheetId="9">'[2]PNT-QUOT-#3'!#REF!</definedName>
    <definedName name="B" localSheetId="11">'[2]PNT-QUOT-#3'!#REF!</definedName>
    <definedName name="B" localSheetId="12">'[2]PNT-QUOT-#3'!#REF!</definedName>
    <definedName name="B" localSheetId="13">'[2]PNT-QUOT-#3'!#REF!</definedName>
    <definedName name="B" localSheetId="14">'[2]PNT-QUOT-#3'!#REF!</definedName>
    <definedName name="B" localSheetId="18">'[2]PNT-QUOT-#3'!#REF!</definedName>
    <definedName name="B" localSheetId="21">'[1]PNT-QUOT-#3'!#REF!</definedName>
    <definedName name="B" localSheetId="22">'[1]PNT-QUOT-#3'!#REF!</definedName>
    <definedName name="B" localSheetId="25">'[3]PNT-QUOT-#3'!#REF!</definedName>
    <definedName name="B" localSheetId="29">'[2]PNT-QUOT-#3'!#REF!</definedName>
    <definedName name="B" localSheetId="6">'[1]PNT-QUOT-#3'!#REF!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1" hidden="1">{"'TDTGT (theo Dphuong)'!$A$4:$F$75"}</definedName>
    <definedName name="B5new" localSheetId="14" hidden="1">{"'TDTGT (theo Dphuong)'!$A$4:$F$75"}</definedName>
    <definedName name="B5new" localSheetId="18" hidden="1">{"'TDTGT (theo Dphuong)'!$A$4:$F$75"}</definedName>
    <definedName name="B5new" localSheetId="1" hidden="1">{"'TDTGT (theo Dphuong)'!$A$4:$F$75"}</definedName>
    <definedName name="B5new" localSheetId="21" hidden="1">{"'TDTGT (theo Dphuong)'!$A$4:$F$75"}</definedName>
    <definedName name="B5new" localSheetId="22" hidden="1">{"'TDTGT (theo Dphuong)'!$A$4:$F$75"}</definedName>
    <definedName name="B5new" localSheetId="24" hidden="1">{"'TDTGT (theo Dphuong)'!$A$4:$F$75"}</definedName>
    <definedName name="B5new" localSheetId="25" hidden="1">{"'TDTGT (theo Dphuong)'!$A$4:$F$75"}</definedName>
    <definedName name="B5new" localSheetId="26" hidden="1">{"'TDTGT (theo Dphuong)'!$A$4:$F$75"}</definedName>
    <definedName name="B5new" localSheetId="27" hidden="1">{"'TDTGT (theo Dphuong)'!$A$4:$F$75"}</definedName>
    <definedName name="B5new" localSheetId="28" hidden="1">{"'TDTGT (theo Dphuong)'!$A$4:$F$75"}</definedName>
    <definedName name="B5new" localSheetId="2" hidden="1">{"'TDTGT (theo Dphuong)'!$A$4:$F$75"}</definedName>
    <definedName name="B5new" localSheetId="29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aiChay">#REF!</definedName>
    <definedName name="bangchamcong" localSheetId="0">#REF!</definedName>
    <definedName name="bangchamcong">#REF!</definedName>
    <definedName name="bangchu" localSheetId="0">#REF!</definedName>
    <definedName name="bangchu">#REF!</definedName>
    <definedName name="BÁO_CÁO_ƯỚC" localSheetId="0">#REF!</definedName>
    <definedName name="BÁO_CÁO_ƯỚC">#REF!</definedName>
    <definedName name="BB" localSheetId="0">#REF!</definedName>
    <definedName name="BB">#REF!</definedName>
    <definedName name="bcc_T10" localSheetId="0">#REF!</definedName>
    <definedName name="bcc_T10">#REF!</definedName>
    <definedName name="bcc_T121" localSheetId="0">#REF!</definedName>
    <definedName name="bcc_T121">#REF!</definedName>
    <definedName name="bccT1" localSheetId="0">#REF!</definedName>
    <definedName name="bccT1">#REF!</definedName>
    <definedName name="bccT112" localSheetId="0">#REF!</definedName>
    <definedName name="bccT112">#REF!</definedName>
    <definedName name="bccT122" localSheetId="0">#REF!</definedName>
    <definedName name="bccT122">#REF!</definedName>
    <definedName name="bccT2" localSheetId="0">#REF!</definedName>
    <definedName name="bccT2">#REF!</definedName>
    <definedName name="BCCT3" localSheetId="0">#REF!</definedName>
    <definedName name="BCCT3">#REF!</definedName>
    <definedName name="bcct4" localSheetId="0">#REF!</definedName>
    <definedName name="bcct4">#REF!</definedName>
    <definedName name="bccT5" localSheetId="0">#REF!</definedName>
    <definedName name="bccT5">#REF!</definedName>
    <definedName name="bccT6" localSheetId="0">#REF!</definedName>
    <definedName name="bccT6">#REF!</definedName>
    <definedName name="BCDKH" localSheetId="0">#REF!</definedName>
    <definedName name="BCDKH">#REF!</definedName>
    <definedName name="BCDSCKC" localSheetId="0">#REF!</definedName>
    <definedName name="BCDSCKC">#REF!</definedName>
    <definedName name="BCDSCKN" localSheetId="0">#REF!</definedName>
    <definedName name="BCDSCKN">#REF!</definedName>
    <definedName name="BCDSDNC" localSheetId="0">#REF!</definedName>
    <definedName name="BCDSDNC">#REF!</definedName>
    <definedName name="BCDSDNN" localSheetId="0">#REF!</definedName>
    <definedName name="BCDSDNN">#REF!</definedName>
    <definedName name="bcdsps" localSheetId="0">#REF!</definedName>
    <definedName name="bcdsps">#REF!</definedName>
    <definedName name="bcx" localSheetId="0">#REF!</definedName>
    <definedName name="bcx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eta" localSheetId="0">#REF!</definedName>
    <definedName name="beta" localSheetId="9">#REF!</definedName>
    <definedName name="beta" localSheetId="11">#REF!</definedName>
    <definedName name="beta" localSheetId="12">#REF!</definedName>
    <definedName name="beta" localSheetId="13">#REF!</definedName>
    <definedName name="beta" localSheetId="14">#REF!</definedName>
    <definedName name="beta" localSheetId="18">#REF!</definedName>
    <definedName name="beta" localSheetId="1">#REF!</definedName>
    <definedName name="beta" localSheetId="21">#REF!</definedName>
    <definedName name="beta" localSheetId="22">#REF!</definedName>
    <definedName name="beta" localSheetId="25">#REF!</definedName>
    <definedName name="beta" localSheetId="26">#REF!</definedName>
    <definedName name="beta" localSheetId="27">#REF!</definedName>
    <definedName name="beta" localSheetId="28">#REF!</definedName>
    <definedName name="beta" localSheetId="2">#REF!</definedName>
    <definedName name="beta" localSheetId="29">#REF!</definedName>
    <definedName name="beta" localSheetId="6">#REF!</definedName>
    <definedName name="beta">#REF!</definedName>
    <definedName name="BOI" localSheetId="0">#REF!</definedName>
    <definedName name="BOI">#REF!</definedName>
    <definedName name="BOQ" localSheetId="0">#REF!</definedName>
    <definedName name="BOQ">#REF!</definedName>
    <definedName name="BRICK" localSheetId="0">#REF!</definedName>
    <definedName name="BRICK">#REF!</definedName>
    <definedName name="BT" localSheetId="0">#REF!</definedName>
    <definedName name="BT" localSheetId="9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18">#REF!</definedName>
    <definedName name="BT" localSheetId="1">#REF!</definedName>
    <definedName name="BT" localSheetId="21">#REF!</definedName>
    <definedName name="BT" localSheetId="22">#REF!</definedName>
    <definedName name="BT" localSheetId="25">#REF!</definedName>
    <definedName name="BT" localSheetId="2">#REF!</definedName>
    <definedName name="BT" localSheetId="29">#REF!</definedName>
    <definedName name="BT" localSheetId="6">#REF!</definedName>
    <definedName name="BT">#REF!</definedName>
    <definedName name="bv" localSheetId="0">#REF!</definedName>
    <definedName name="bv" localSheetId="9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8">#REF!</definedName>
    <definedName name="bv" localSheetId="1">#REF!</definedName>
    <definedName name="bv" localSheetId="21">#REF!</definedName>
    <definedName name="bv" localSheetId="22">#REF!</definedName>
    <definedName name="bv" localSheetId="25">#REF!</definedName>
    <definedName name="bv" localSheetId="2">#REF!</definedName>
    <definedName name="bv" localSheetId="29">#REF!</definedName>
    <definedName name="bv" localSheetId="6">#REF!</definedName>
    <definedName name="bv">#REF!</definedName>
    <definedName name="BVCISUMMARY" localSheetId="0">#REF!</definedName>
    <definedName name="BVCISUMMARY">#REF!</definedName>
    <definedName name="CA" localSheetId="0">#REF!</definedName>
    <definedName name="CA">#REF!</definedName>
    <definedName name="cao" localSheetId="0">#REF!</definedName>
    <definedName name="cao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ùp_ñoàng_traàn_75mm2" localSheetId="0">#REF!</definedName>
    <definedName name="Caùp_ñoàng_traàn_75mm2">#REF!</definedName>
    <definedName name="CauQL1GD2" localSheetId="0">#REF!</definedName>
    <definedName name="CauQL1GD2">#REF!</definedName>
    <definedName name="CauQL1GD3" localSheetId="0">#REF!</definedName>
    <definedName name="CauQL1GD3">#REF!</definedName>
    <definedName name="cfk" localSheetId="0">[8]THKP!#REF!</definedName>
    <definedName name="cfk">[8]THKP!#REF!</definedName>
    <definedName name="chi.tieu" localSheetId="0">#REF!</definedName>
    <definedName name="chi.tieu">#REF!</definedName>
    <definedName name="chitieu" localSheetId="0">#REF!</definedName>
    <definedName name="chitieu">#REF!</definedName>
    <definedName name="CL" localSheetId="0">#REF!</definedName>
    <definedName name="CL">#REF!</definedName>
    <definedName name="CLVC3">0.1</definedName>
    <definedName name="Co">#REF!</definedName>
    <definedName name="Co_dau_ky" localSheetId="0">#REF!</definedName>
    <definedName name="Co_dau_ky">#REF!</definedName>
    <definedName name="COAT" localSheetId="0">'[1]PNT-QUOT-#3'!#REF!</definedName>
    <definedName name="COAT" localSheetId="9">'[2]PNT-QUOT-#3'!#REF!</definedName>
    <definedName name="COAT" localSheetId="11">'[2]PNT-QUOT-#3'!#REF!</definedName>
    <definedName name="COAT" localSheetId="12">'[2]PNT-QUOT-#3'!#REF!</definedName>
    <definedName name="COAT" localSheetId="13">'[2]PNT-QUOT-#3'!#REF!</definedName>
    <definedName name="COAT" localSheetId="14">'[2]PNT-QUOT-#3'!#REF!</definedName>
    <definedName name="COAT" localSheetId="18">'[2]PNT-QUOT-#3'!#REF!</definedName>
    <definedName name="COAT" localSheetId="1">'[1]PNT-QUOT-#3'!#REF!</definedName>
    <definedName name="COAT" localSheetId="21">'[1]PNT-QUOT-#3'!#REF!</definedName>
    <definedName name="COAT" localSheetId="22">'[1]PNT-QUOT-#3'!#REF!</definedName>
    <definedName name="COAT" localSheetId="25">'[3]PNT-QUOT-#3'!#REF!</definedName>
    <definedName name="COAT" localSheetId="2">'[1]PNT-QUOT-#3'!#REF!</definedName>
    <definedName name="COAT" localSheetId="29">'[2]PNT-QUOT-#3'!#REF!</definedName>
    <definedName name="COAT" localSheetId="6">'[1]PNT-QUOT-#3'!#REF!</definedName>
    <definedName name="COAT">'[1]PNT-QUOT-#3'!#REF!</definedName>
    <definedName name="coc" localSheetId="0">#REF!</definedName>
    <definedName name="coc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crete" localSheetId="0">#REF!</definedName>
    <definedName name="concrete">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ST_EQ" localSheetId="0">#REF!</definedName>
    <definedName name="CONST_EQ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 localSheetId="9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18">#REF!</definedName>
    <definedName name="CS_10" localSheetId="1">#REF!</definedName>
    <definedName name="CS_10" localSheetId="21">#REF!</definedName>
    <definedName name="CS_10" localSheetId="22">#REF!</definedName>
    <definedName name="CS_10" localSheetId="25">#REF!</definedName>
    <definedName name="CS_10" localSheetId="26">#REF!</definedName>
    <definedName name="CS_10" localSheetId="27">#REF!</definedName>
    <definedName name="CS_10" localSheetId="28">#REF!</definedName>
    <definedName name="CS_10" localSheetId="2">#REF!</definedName>
    <definedName name="CS_10" localSheetId="29">#REF!</definedName>
    <definedName name="CS_10" localSheetId="6">#REF!</definedName>
    <definedName name="CS_10">#REF!</definedName>
    <definedName name="CS_100" localSheetId="0">#REF!</definedName>
    <definedName name="CS_100" localSheetId="9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18">#REF!</definedName>
    <definedName name="CS_100" localSheetId="1">#REF!</definedName>
    <definedName name="CS_100" localSheetId="21">#REF!</definedName>
    <definedName name="CS_100" localSheetId="22">#REF!</definedName>
    <definedName name="CS_100" localSheetId="25">#REF!</definedName>
    <definedName name="CS_100" localSheetId="2">#REF!</definedName>
    <definedName name="CS_100" localSheetId="29">#REF!</definedName>
    <definedName name="CS_100" localSheetId="6">#REF!</definedName>
    <definedName name="CS_100">#REF!</definedName>
    <definedName name="CS_10S" localSheetId="0">#REF!</definedName>
    <definedName name="CS_10S" localSheetId="9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18">#REF!</definedName>
    <definedName name="CS_10S" localSheetId="1">#REF!</definedName>
    <definedName name="CS_10S" localSheetId="21">#REF!</definedName>
    <definedName name="CS_10S" localSheetId="22">#REF!</definedName>
    <definedName name="CS_10S" localSheetId="25">#REF!</definedName>
    <definedName name="CS_10S" localSheetId="2">#REF!</definedName>
    <definedName name="CS_10S" localSheetId="29">#REF!</definedName>
    <definedName name="CS_10S" localSheetId="6">#REF!</definedName>
    <definedName name="CS_10S">#REF!</definedName>
    <definedName name="CS_120" localSheetId="0">#REF!</definedName>
    <definedName name="CS_120" localSheetId="9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18">#REF!</definedName>
    <definedName name="CS_120" localSheetId="1">#REF!</definedName>
    <definedName name="CS_120" localSheetId="21">#REF!</definedName>
    <definedName name="CS_120" localSheetId="22">#REF!</definedName>
    <definedName name="CS_120" localSheetId="25">#REF!</definedName>
    <definedName name="CS_120" localSheetId="2">#REF!</definedName>
    <definedName name="CS_120" localSheetId="29">#REF!</definedName>
    <definedName name="CS_120" localSheetId="6">#REF!</definedName>
    <definedName name="CS_120">#REF!</definedName>
    <definedName name="CS_140" localSheetId="0">#REF!</definedName>
    <definedName name="CS_140" localSheetId="9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18">#REF!</definedName>
    <definedName name="CS_140" localSheetId="1">#REF!</definedName>
    <definedName name="CS_140" localSheetId="21">#REF!</definedName>
    <definedName name="CS_140" localSheetId="22">#REF!</definedName>
    <definedName name="CS_140" localSheetId="25">#REF!</definedName>
    <definedName name="CS_140" localSheetId="2">#REF!</definedName>
    <definedName name="CS_140" localSheetId="29">#REF!</definedName>
    <definedName name="CS_140" localSheetId="6">#REF!</definedName>
    <definedName name="CS_140">#REF!</definedName>
    <definedName name="CS_160" localSheetId="0">#REF!</definedName>
    <definedName name="CS_160" localSheetId="9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18">#REF!</definedName>
    <definedName name="CS_160" localSheetId="1">#REF!</definedName>
    <definedName name="CS_160" localSheetId="21">#REF!</definedName>
    <definedName name="CS_160" localSheetId="22">#REF!</definedName>
    <definedName name="CS_160" localSheetId="25">#REF!</definedName>
    <definedName name="CS_160" localSheetId="2">#REF!</definedName>
    <definedName name="CS_160" localSheetId="29">#REF!</definedName>
    <definedName name="CS_160" localSheetId="6">#REF!</definedName>
    <definedName name="CS_160">#REF!</definedName>
    <definedName name="CS_20" localSheetId="0">#REF!</definedName>
    <definedName name="CS_20" localSheetId="9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18">#REF!</definedName>
    <definedName name="CS_20" localSheetId="1">#REF!</definedName>
    <definedName name="CS_20" localSheetId="21">#REF!</definedName>
    <definedName name="CS_20" localSheetId="22">#REF!</definedName>
    <definedName name="CS_20" localSheetId="25">#REF!</definedName>
    <definedName name="CS_20" localSheetId="2">#REF!</definedName>
    <definedName name="CS_20" localSheetId="29">#REF!</definedName>
    <definedName name="CS_20" localSheetId="6">#REF!</definedName>
    <definedName name="CS_20">#REF!</definedName>
    <definedName name="CS_30" localSheetId="0">#REF!</definedName>
    <definedName name="CS_30" localSheetId="9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18">#REF!</definedName>
    <definedName name="CS_30" localSheetId="1">#REF!</definedName>
    <definedName name="CS_30" localSheetId="21">#REF!</definedName>
    <definedName name="CS_30" localSheetId="22">#REF!</definedName>
    <definedName name="CS_30" localSheetId="25">#REF!</definedName>
    <definedName name="CS_30" localSheetId="2">#REF!</definedName>
    <definedName name="CS_30" localSheetId="29">#REF!</definedName>
    <definedName name="CS_30" localSheetId="6">#REF!</definedName>
    <definedName name="CS_30">#REF!</definedName>
    <definedName name="CS_40" localSheetId="0">#REF!</definedName>
    <definedName name="CS_40" localSheetId="9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18">#REF!</definedName>
    <definedName name="CS_40" localSheetId="1">#REF!</definedName>
    <definedName name="CS_40" localSheetId="21">#REF!</definedName>
    <definedName name="CS_40" localSheetId="22">#REF!</definedName>
    <definedName name="CS_40" localSheetId="25">#REF!</definedName>
    <definedName name="CS_40" localSheetId="2">#REF!</definedName>
    <definedName name="CS_40" localSheetId="29">#REF!</definedName>
    <definedName name="CS_40" localSheetId="6">#REF!</definedName>
    <definedName name="CS_40">#REF!</definedName>
    <definedName name="CS_40S" localSheetId="0">#REF!</definedName>
    <definedName name="CS_40S" localSheetId="9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18">#REF!</definedName>
    <definedName name="CS_40S" localSheetId="1">#REF!</definedName>
    <definedName name="CS_40S" localSheetId="21">#REF!</definedName>
    <definedName name="CS_40S" localSheetId="22">#REF!</definedName>
    <definedName name="CS_40S" localSheetId="25">#REF!</definedName>
    <definedName name="CS_40S" localSheetId="2">#REF!</definedName>
    <definedName name="CS_40S" localSheetId="29">#REF!</definedName>
    <definedName name="CS_40S" localSheetId="6">#REF!</definedName>
    <definedName name="CS_40S">#REF!</definedName>
    <definedName name="CS_5S" localSheetId="0">#REF!</definedName>
    <definedName name="CS_5S" localSheetId="9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18">#REF!</definedName>
    <definedName name="CS_5S" localSheetId="1">#REF!</definedName>
    <definedName name="CS_5S" localSheetId="21">#REF!</definedName>
    <definedName name="CS_5S" localSheetId="22">#REF!</definedName>
    <definedName name="CS_5S" localSheetId="25">#REF!</definedName>
    <definedName name="CS_5S" localSheetId="2">#REF!</definedName>
    <definedName name="CS_5S" localSheetId="29">#REF!</definedName>
    <definedName name="CS_5S" localSheetId="6">#REF!</definedName>
    <definedName name="CS_5S">#REF!</definedName>
    <definedName name="CS_60" localSheetId="0">#REF!</definedName>
    <definedName name="CS_60" localSheetId="9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18">#REF!</definedName>
    <definedName name="CS_60" localSheetId="1">#REF!</definedName>
    <definedName name="CS_60" localSheetId="21">#REF!</definedName>
    <definedName name="CS_60" localSheetId="22">#REF!</definedName>
    <definedName name="CS_60" localSheetId="25">#REF!</definedName>
    <definedName name="CS_60" localSheetId="2">#REF!</definedName>
    <definedName name="CS_60" localSheetId="29">#REF!</definedName>
    <definedName name="CS_60" localSheetId="6">#REF!</definedName>
    <definedName name="CS_60">#REF!</definedName>
    <definedName name="CS_80" localSheetId="0">#REF!</definedName>
    <definedName name="CS_80" localSheetId="9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18">#REF!</definedName>
    <definedName name="CS_80" localSheetId="1">#REF!</definedName>
    <definedName name="CS_80" localSheetId="21">#REF!</definedName>
    <definedName name="CS_80" localSheetId="22">#REF!</definedName>
    <definedName name="CS_80" localSheetId="25">#REF!</definedName>
    <definedName name="CS_80" localSheetId="2">#REF!</definedName>
    <definedName name="CS_80" localSheetId="29">#REF!</definedName>
    <definedName name="CS_80" localSheetId="6">#REF!</definedName>
    <definedName name="CS_80">#REF!</definedName>
    <definedName name="CS_80S" localSheetId="0">#REF!</definedName>
    <definedName name="CS_80S" localSheetId="9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18">#REF!</definedName>
    <definedName name="CS_80S" localSheetId="1">#REF!</definedName>
    <definedName name="CS_80S" localSheetId="21">#REF!</definedName>
    <definedName name="CS_80S" localSheetId="22">#REF!</definedName>
    <definedName name="CS_80S" localSheetId="25">#REF!</definedName>
    <definedName name="CS_80S" localSheetId="2">#REF!</definedName>
    <definedName name="CS_80S" localSheetId="29">#REF!</definedName>
    <definedName name="CS_80S" localSheetId="6">#REF!</definedName>
    <definedName name="CS_80S">#REF!</definedName>
    <definedName name="CS_STD" localSheetId="0">#REF!</definedName>
    <definedName name="CS_STD" localSheetId="9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18">#REF!</definedName>
    <definedName name="CS_STD" localSheetId="1">#REF!</definedName>
    <definedName name="CS_STD" localSheetId="21">#REF!</definedName>
    <definedName name="CS_STD" localSheetId="22">#REF!</definedName>
    <definedName name="CS_STD" localSheetId="25">#REF!</definedName>
    <definedName name="CS_STD" localSheetId="2">#REF!</definedName>
    <definedName name="CS_STD" localSheetId="29">#REF!</definedName>
    <definedName name="CS_STD" localSheetId="6">#REF!</definedName>
    <definedName name="CS_STD">#REF!</definedName>
    <definedName name="CS_XS" localSheetId="0">#REF!</definedName>
    <definedName name="CS_XS" localSheetId="9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18">#REF!</definedName>
    <definedName name="CS_XS" localSheetId="1">#REF!</definedName>
    <definedName name="CS_XS" localSheetId="21">#REF!</definedName>
    <definedName name="CS_XS" localSheetId="22">#REF!</definedName>
    <definedName name="CS_XS" localSheetId="25">#REF!</definedName>
    <definedName name="CS_XS" localSheetId="2">#REF!</definedName>
    <definedName name="CS_XS" localSheetId="29">#REF!</definedName>
    <definedName name="CS_XS" localSheetId="6">#REF!</definedName>
    <definedName name="CS_XS">#REF!</definedName>
    <definedName name="CS_XXS" localSheetId="0">#REF!</definedName>
    <definedName name="CS_XXS" localSheetId="9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18">#REF!</definedName>
    <definedName name="CS_XXS" localSheetId="1">#REF!</definedName>
    <definedName name="CS_XXS" localSheetId="21">#REF!</definedName>
    <definedName name="CS_XXS" localSheetId="22">#REF!</definedName>
    <definedName name="CS_XXS" localSheetId="25">#REF!</definedName>
    <definedName name="CS_XXS" localSheetId="2">#REF!</definedName>
    <definedName name="CS_XXS" localSheetId="29">#REF!</definedName>
    <definedName name="CS_XXS" localSheetId="6">#REF!</definedName>
    <definedName name="CS_XXS">#REF!</definedName>
    <definedName name="CT" localSheetId="0">#REF!</definedName>
    <definedName name="CT">#REF!</definedName>
    <definedName name="CTA" localSheetId="0">#REF!</definedName>
    <definedName name="CTA">#REF!</definedName>
    <definedName name="ctdn9697" localSheetId="0">#REF!</definedName>
    <definedName name="ctdn9697">#REF!</definedName>
    <definedName name="CTGS" localSheetId="0">#REF!</definedName>
    <definedName name="CTGS">#REF!</definedName>
    <definedName name="cua" localSheetId="0">#REF!</definedName>
    <definedName name="cua">#REF!</definedName>
    <definedName name="CURRENCY" localSheetId="0">#REF!</definedName>
    <definedName name="CURRENCY">#REF!</definedName>
    <definedName name="cv" localSheetId="0" hidden="1">{"'TDTGT (theo Dphuong)'!$A$4:$F$75"}</definedName>
    <definedName name="cv" localSheetId="9" hidden="1">{"'TDTGT (theo Dphuong)'!$A$4:$F$75"}</definedName>
    <definedName name="cv" localSheetId="11" hidden="1">{"'TDTGT (theo Dphuong)'!$A$4:$F$75"}</definedName>
    <definedName name="cv" localSheetId="14" hidden="1">{"'TDTGT (theo Dphuong)'!$A$4:$F$75"}</definedName>
    <definedName name="cv" localSheetId="18" hidden="1">{"'TDTGT (theo Dphuong)'!$A$4:$F$75"}</definedName>
    <definedName name="cv" localSheetId="1" hidden="1">{"'TDTGT (theo Dphuong)'!$A$4:$F$75"}</definedName>
    <definedName name="cv" localSheetId="21" hidden="1">{"'TDTGT (theo Dphuong)'!$A$4:$F$75"}</definedName>
    <definedName name="cv" localSheetId="22" hidden="1">{"'TDTGT (theo Dphuong)'!$A$4:$F$75"}</definedName>
    <definedName name="cv" localSheetId="24" hidden="1">{"'TDTGT (theo Dphuong)'!$A$4:$F$75"}</definedName>
    <definedName name="cv" localSheetId="25" hidden="1">{"'TDTGT (theo Dphuong)'!$A$4:$F$75"}</definedName>
    <definedName name="cv" localSheetId="26" hidden="1">{"'TDTGT (theo Dphuong)'!$A$4:$F$75"}</definedName>
    <definedName name="cv" localSheetId="27" hidden="1">{"'TDTGT (theo Dphuong)'!$A$4:$F$75"}</definedName>
    <definedName name="cv" localSheetId="28" hidden="1">{"'TDTGT (theo Dphuong)'!$A$4:$F$75"}</definedName>
    <definedName name="cv" localSheetId="2" hidden="1">{"'TDTGT (theo Dphuong)'!$A$4:$F$75"}</definedName>
    <definedName name="cv" localSheetId="29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8">#REF!</definedName>
    <definedName name="cx" localSheetId="1">#REF!</definedName>
    <definedName name="cx" localSheetId="21">#REF!</definedName>
    <definedName name="cx" localSheetId="22">#REF!</definedName>
    <definedName name="cx" localSheetId="25">#REF!</definedName>
    <definedName name="cx" localSheetId="26">#REF!</definedName>
    <definedName name="cx" localSheetId="27">#REF!</definedName>
    <definedName name="cx" localSheetId="28">#REF!</definedName>
    <definedName name="cx" localSheetId="2">#REF!</definedName>
    <definedName name="cx" localSheetId="29">#REF!</definedName>
    <definedName name="cx" localSheetId="6">#REF!</definedName>
    <definedName name="cx">#REF!</definedName>
    <definedName name="d" localSheetId="0" hidden="1">#REF!</definedName>
    <definedName name="d" localSheetId="9" hidden="1">#REF!</definedName>
    <definedName name="d" localSheetId="11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8" hidden="1">#REF!</definedName>
    <definedName name="d" localSheetId="1" hidden="1">#REF!</definedName>
    <definedName name="d" localSheetId="21" hidden="1">#REF!</definedName>
    <definedName name="d" localSheetId="22" hidden="1">#REF!</definedName>
    <definedName name="d" localSheetId="25" hidden="1">#REF!</definedName>
    <definedName name="d" localSheetId="2" hidden="1">#REF!</definedName>
    <definedName name="d" localSheetId="29" hidden="1">#REF!</definedName>
    <definedName name="d" localSheetId="6" hidden="1">#REF!</definedName>
    <definedName name="d" hidden="1">#REF!</definedName>
    <definedName name="D_7101A_B" localSheetId="0">#REF!</definedName>
    <definedName name="D_7101A_B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Data" localSheetId="0">#REF!</definedName>
    <definedName name="Data">#REF!</definedName>
    <definedName name="DATA_DATA2_List" localSheetId="0">#REF!</definedName>
    <definedName name="DATA_DATA2_List">#REF!</definedName>
    <definedName name="_xlnm.Database" localSheetId="0">#REF!</definedName>
    <definedName name="_xlnm.Database">#REF!</definedName>
    <definedName name="DATATKDT" localSheetId="0">#REF!</definedName>
    <definedName name="DATATKDT">#REF!</definedName>
    <definedName name="dd" localSheetId="0">#REF!</definedName>
    <definedName name="dd" localSheetId="9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18">#REF!</definedName>
    <definedName name="dd" localSheetId="1">#REF!</definedName>
    <definedName name="dd" localSheetId="21">#REF!</definedName>
    <definedName name="dd" localSheetId="22">#REF!</definedName>
    <definedName name="dd" localSheetId="25">#REF!</definedName>
    <definedName name="dd" localSheetId="2">#REF!</definedName>
    <definedName name="dd" localSheetId="29">#REF!</definedName>
    <definedName name="dd" localSheetId="6">#REF!</definedName>
    <definedName name="dd">#REF!</definedName>
    <definedName name="dđ" localSheetId="0" hidden="1">{"'Sheet1'!$L$16"}</definedName>
    <definedName name="dđ" hidden="1">{"'Sheet1'!$L$16"}</definedName>
    <definedName name="DDAY">#REF!</definedName>
    <definedName name="ddddd" localSheetId="0">#REF!</definedName>
    <definedName name="ddddd">#REF!</definedName>
    <definedName name="den_bu" localSheetId="0">#REF!</definedName>
    <definedName name="den_bu">#REF!</definedName>
    <definedName name="df" localSheetId="0" hidden="1">#REF!</definedName>
    <definedName name="df" localSheetId="9" hidden="1">#REF!</definedName>
    <definedName name="df" localSheetId="11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8" hidden="1">#REF!</definedName>
    <definedName name="df" localSheetId="1" hidden="1">#REF!</definedName>
    <definedName name="df" localSheetId="21" hidden="1">#REF!</definedName>
    <definedName name="df" localSheetId="22" hidden="1">#REF!</definedName>
    <definedName name="df" localSheetId="25" hidden="1">#REF!</definedName>
    <definedName name="df" localSheetId="2" hidden="1">#REF!</definedName>
    <definedName name="df" localSheetId="29" hidden="1">#REF!</definedName>
    <definedName name="df" localSheetId="6" hidden="1">#REF!</definedName>
    <definedName name="df" hidden="1">#REF!</definedName>
    <definedName name="dg" localSheetId="0">#REF!</definedName>
    <definedName name="dg" localSheetId="9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18">#REF!</definedName>
    <definedName name="dg" localSheetId="1">#REF!</definedName>
    <definedName name="dg" localSheetId="21">#REF!</definedName>
    <definedName name="dg" localSheetId="22">#REF!</definedName>
    <definedName name="dg" localSheetId="25">#REF!</definedName>
    <definedName name="dg" localSheetId="2">#REF!</definedName>
    <definedName name="dg" localSheetId="29">#REF!</definedName>
    <definedName name="dg" localSheetId="6">#REF!</definedName>
    <definedName name="dg">#REF!</definedName>
    <definedName name="DGVUA" localSheetId="0">#REF!</definedName>
    <definedName name="DGVUA">#REF!</definedName>
    <definedName name="DGXDTT" localSheetId="0">#REF!</definedName>
    <definedName name="DGXDTT">#REF!</definedName>
    <definedName name="dien" localSheetId="0">#REF!</definedName>
    <definedName name="dien" localSheetId="9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18">#REF!</definedName>
    <definedName name="dien" localSheetId="1">#REF!</definedName>
    <definedName name="dien" localSheetId="21">#REF!</definedName>
    <definedName name="dien" localSheetId="22">#REF!</definedName>
    <definedName name="dien" localSheetId="25">#REF!</definedName>
    <definedName name="dien" localSheetId="2">#REF!</definedName>
    <definedName name="dien" localSheetId="29">#REF!</definedName>
    <definedName name="dien" localSheetId="6">#REF!</definedName>
    <definedName name="dien">#REF!</definedName>
    <definedName name="dientichck" localSheetId="0">#REF!</definedName>
    <definedName name="dientichck">#REF!</definedName>
    <definedName name="đil" localSheetId="0">#REF!</definedName>
    <definedName name="đil">#REF!</definedName>
    <definedName name="DIRECT_COST_ACC" localSheetId="0">#REF!</definedName>
    <definedName name="DIRECT_COST_ACC">#REF!</definedName>
    <definedName name="DM" localSheetId="0">#REF!</definedName>
    <definedName name="DM">#REF!</definedName>
    <definedName name="dmvt" localSheetId="0">#REF!</definedName>
    <definedName name="dmvt">#REF!</definedName>
    <definedName name="dmvt11" localSheetId="0">#REF!</definedName>
    <definedName name="dmvt11">#REF!</definedName>
    <definedName name="dn" localSheetId="0" hidden="1">{"'TDTGT (theo Dphuong)'!$A$4:$F$75"}</definedName>
    <definedName name="dn" localSheetId="9" hidden="1">{"'TDTGT (theo Dphuong)'!$A$4:$F$75"}</definedName>
    <definedName name="dn" localSheetId="11" hidden="1">{"'TDTGT (theo Dphuong)'!$A$4:$F$75"}</definedName>
    <definedName name="dn" localSheetId="14" hidden="1">{"'TDTGT (theo Dphuong)'!$A$4:$F$75"}</definedName>
    <definedName name="dn" localSheetId="18" hidden="1">{"'TDTGT (theo Dphuong)'!$A$4:$F$75"}</definedName>
    <definedName name="dn" localSheetId="1" hidden="1">{"'TDTGT (theo Dphuong)'!$A$4:$F$75"}</definedName>
    <definedName name="dn" localSheetId="21" hidden="1">{"'TDTGT (theo Dphuong)'!$A$4:$F$75"}</definedName>
    <definedName name="dn" localSheetId="22" hidden="1">{"'TDTGT (theo Dphuong)'!$A$4:$F$75"}</definedName>
    <definedName name="dn" localSheetId="24" hidden="1">{"'TDTGT (theo Dphuong)'!$A$4:$F$75"}</definedName>
    <definedName name="dn" localSheetId="25" hidden="1">{"'TDTGT (theo Dphuong)'!$A$4:$F$75"}</definedName>
    <definedName name="dn" localSheetId="26" hidden="1">{"'TDTGT (theo Dphuong)'!$A$4:$F$75"}</definedName>
    <definedName name="dn" localSheetId="27" hidden="1">{"'TDTGT (theo Dphuong)'!$A$4:$F$75"}</definedName>
    <definedName name="dn" localSheetId="28" hidden="1">{"'TDTGT (theo Dphuong)'!$A$4:$F$75"}</definedName>
    <definedName name="dn" localSheetId="2" hidden="1">{"'TDTGT (theo Dphuong)'!$A$4:$F$75"}</definedName>
    <definedName name="dn" localSheetId="29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bt" localSheetId="0">#REF!</definedName>
    <definedName name="dobt">#REF!</definedName>
    <definedName name="Document_array" localSheetId="0">{"Thuxm2.xls","Sheet1"}</definedName>
    <definedName name="Document_array">{"Thuxm2.xls","Sheet1"}</definedName>
    <definedName name="DOOR1_H">#REF!</definedName>
    <definedName name="DOOR1_W" localSheetId="0">#REF!</definedName>
    <definedName name="DOOR1_W">#REF!</definedName>
    <definedName name="DOOR2_H" localSheetId="0">#REF!</definedName>
    <definedName name="DOOR2_H">#REF!</definedName>
    <definedName name="DOOR2_W" localSheetId="0">#REF!</definedName>
    <definedName name="DOOR2_W">#REF!</definedName>
    <definedName name="DOOR3_H" localSheetId="0">#REF!</definedName>
    <definedName name="DOOR3_H">#REF!</definedName>
    <definedName name="DOOR3_N" localSheetId="0">#REF!</definedName>
    <definedName name="DOOR3_N">#REF!</definedName>
    <definedName name="DOOR3_W" localSheetId="0">#REF!</definedName>
    <definedName name="DOOR3_W">#REF!</definedName>
    <definedName name="DSTD_Clear">#N/A</definedName>
    <definedName name="DSUMDATA" localSheetId="0">#REF!</definedName>
    <definedName name="DSUMDATA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e." localSheetId="0">#REF!</definedName>
    <definedName name="e.">#REF!</definedName>
    <definedName name="Ea">2100000</definedName>
    <definedName name="EARTH">#REF!</definedName>
    <definedName name="Eb">240000</definedName>
    <definedName name="En">240000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Q" localSheetId="0">#REF!</definedName>
    <definedName name="EQ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AC" localSheetId="0">#REF!</definedName>
    <definedName name="FAC">#REF!</definedName>
    <definedName name="FACTOR" localSheetId="0">#REF!</definedName>
    <definedName name="FACTOR">#REF!</definedName>
    <definedName name="fdk" localSheetId="0">#REF!</definedName>
    <definedName name="fdk">#REF!</definedName>
    <definedName name="ffddg" localSheetId="0">#REF!</definedName>
    <definedName name="ffddg" localSheetId="9">#REF!</definedName>
    <definedName name="ffddg" localSheetId="11">#REF!</definedName>
    <definedName name="ffddg" localSheetId="12">#REF!</definedName>
    <definedName name="ffddg" localSheetId="13">#REF!</definedName>
    <definedName name="ffddg" localSheetId="14">#REF!</definedName>
    <definedName name="ffddg" localSheetId="18">#REF!</definedName>
    <definedName name="ffddg" localSheetId="1">#REF!</definedName>
    <definedName name="ffddg" localSheetId="21">#REF!</definedName>
    <definedName name="ffddg" localSheetId="22">#REF!</definedName>
    <definedName name="ffddg" localSheetId="25">#REF!</definedName>
    <definedName name="ffddg" localSheetId="26">#REF!</definedName>
    <definedName name="ffddg" localSheetId="27">#REF!</definedName>
    <definedName name="ffddg" localSheetId="28">#REF!</definedName>
    <definedName name="ffddg" localSheetId="2">#REF!</definedName>
    <definedName name="ffddg" localSheetId="29">#REF!</definedName>
    <definedName name="ffddg" localSheetId="6">#REF!</definedName>
    <definedName name="ffddg">#REF!</definedName>
    <definedName name="FINISH" localSheetId="0">#REF!</definedName>
    <definedName name="FINISH">#REF!</definedName>
    <definedName name="FP" localSheetId="0">'[1]COAT&amp;WRAP-QIOT-#3'!#REF!</definedName>
    <definedName name="FP" localSheetId="9">'[2]COAT&amp;WRAP-QIOT-#3'!#REF!</definedName>
    <definedName name="FP" localSheetId="11">'[2]COAT&amp;WRAP-QIOT-#3'!#REF!</definedName>
    <definedName name="FP" localSheetId="12">'[2]COAT&amp;WRAP-QIOT-#3'!#REF!</definedName>
    <definedName name="FP" localSheetId="13">'[2]COAT&amp;WRAP-QIOT-#3'!#REF!</definedName>
    <definedName name="FP" localSheetId="14">'[2]COAT&amp;WRAP-QIOT-#3'!#REF!</definedName>
    <definedName name="FP" localSheetId="18">'[2]COAT&amp;WRAP-QIOT-#3'!#REF!</definedName>
    <definedName name="FP" localSheetId="21">'[1]COAT&amp;WRAP-QIOT-#3'!#REF!</definedName>
    <definedName name="FP" localSheetId="22">'[1]COAT&amp;WRAP-QIOT-#3'!#REF!</definedName>
    <definedName name="FP" localSheetId="25">'[3]COAT&amp;WRAP-QIOT-#3'!#REF!</definedName>
    <definedName name="FP" localSheetId="29">'[2]COAT&amp;WRAP-QIOT-#3'!#REF!</definedName>
    <definedName name="FP">'[1]COAT&amp;WRAP-QIOT-#3'!#REF!</definedName>
    <definedName name="gcm" localSheetId="0">#REF!</definedName>
    <definedName name="gcm">#REF!</definedName>
    <definedName name="Ghi_chó" localSheetId="0">#REF!</definedName>
    <definedName name="Ghi_chó">#REF!</definedName>
    <definedName name="gia_tien_BTN" localSheetId="0">#REF!</definedName>
    <definedName name="gia_tien_BTN">#REF!</definedName>
    <definedName name="GIAVT" localSheetId="0">#REF!</definedName>
    <definedName name="GIAVT">#REF!</definedName>
    <definedName name="gnc" localSheetId="0">#REF!</definedName>
    <definedName name="gnc">#REF!</definedName>
    <definedName name="Gthe" localSheetId="0">#REF!</definedName>
    <definedName name="Gthe">#REF!</definedName>
    <definedName name="gthep">1</definedName>
    <definedName name="GTNT1" localSheetId="0">#REF!</definedName>
    <definedName name="GTNT1">#REF!</definedName>
    <definedName name="GTNT2" localSheetId="0">#REF!</definedName>
    <definedName name="GTNT2">#REF!</definedName>
    <definedName name="gvt" localSheetId="0">#REF!</definedName>
    <definedName name="gvt">#REF!</definedName>
    <definedName name="h" localSheetId="0" hidden="1">{"'TDTGT (theo Dphuong)'!$A$4:$F$75"}</definedName>
    <definedName name="h" localSheetId="9" hidden="1">{"'TDTGT (theo Dphuong)'!$A$4:$F$75"}</definedName>
    <definedName name="h" localSheetId="11" hidden="1">{"'TDTGT (theo Dphuong)'!$A$4:$F$75"}</definedName>
    <definedName name="h" localSheetId="14" hidden="1">{"'TDTGT (theo Dphuong)'!$A$4:$F$75"}</definedName>
    <definedName name="h" localSheetId="18" hidden="1">{"'TDTGT (theo Dphuong)'!$A$4:$F$75"}</definedName>
    <definedName name="h" localSheetId="1" hidden="1">{"'TDTGT (theo Dphuong)'!$A$4:$F$75"}</definedName>
    <definedName name="h" localSheetId="21" hidden="1">{"'TDTGT (theo Dphuong)'!$A$4:$F$75"}</definedName>
    <definedName name="h" localSheetId="22" hidden="1">{"'TDTGT (theo Dphuong)'!$A$4:$F$75"}</definedName>
    <definedName name="h" localSheetId="24" hidden="1">{"'TDTGT (theo Dphuong)'!$A$4:$F$75"}</definedName>
    <definedName name="h" localSheetId="25" hidden="1">{"'TDTGT (theo Dphuong)'!$A$4:$F$75"}</definedName>
    <definedName name="h" localSheetId="26" hidden="1">{"'TDTGT (theo Dphuong)'!$A$4:$F$75"}</definedName>
    <definedName name="h" localSheetId="27" hidden="1">{"'TDTGT (theo Dphuong)'!$A$4:$F$75"}</definedName>
    <definedName name="h" localSheetId="28" hidden="1">{"'TDTGT (theo Dphuong)'!$A$4:$F$75"}</definedName>
    <definedName name="h" localSheetId="2" hidden="1">{"'TDTGT (theo Dphuong)'!$A$4:$F$75"}</definedName>
    <definedName name="h" localSheetId="29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18">#REF!</definedName>
    <definedName name="hab" localSheetId="1">#REF!</definedName>
    <definedName name="hab" localSheetId="21">#REF!</definedName>
    <definedName name="hab" localSheetId="22">#REF!</definedName>
    <definedName name="hab" localSheetId="25">#REF!</definedName>
    <definedName name="hab" localSheetId="26">#REF!</definedName>
    <definedName name="hab" localSheetId="27">#REF!</definedName>
    <definedName name="hab" localSheetId="28">#REF!</definedName>
    <definedName name="hab" localSheetId="2">#REF!</definedName>
    <definedName name="hab" localSheetId="29">#REF!</definedName>
    <definedName name="hab" localSheetId="6">#REF!</definedName>
    <definedName name="hab">#REF!</definedName>
    <definedName name="habac" localSheetId="0">#REF!</definedName>
    <definedName name="habac" localSheetId="9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18">#REF!</definedName>
    <definedName name="habac" localSheetId="1">#REF!</definedName>
    <definedName name="habac" localSheetId="21">#REF!</definedName>
    <definedName name="habac" localSheetId="22">#REF!</definedName>
    <definedName name="habac" localSheetId="25">#REF!</definedName>
    <definedName name="habac" localSheetId="2">#REF!</definedName>
    <definedName name="habac" localSheetId="29">#REF!</definedName>
    <definedName name="habac" localSheetId="6">#REF!</definedName>
    <definedName name="habac">#REF!</definedName>
    <definedName name="Habac1">'[9]7 THAI NGUYEN'!$A$11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DGTT" localSheetId="0">#REF!</definedName>
    <definedName name="HDGTT">#REF!</definedName>
    <definedName name="Heä_soá_laép_xaø_H">1.7</definedName>
    <definedName name="hhg" localSheetId="0">#REF!</definedName>
    <definedName name="hhg" localSheetId="9">#REF!</definedName>
    <definedName name="hhg" localSheetId="11">#REF!</definedName>
    <definedName name="hhg" localSheetId="12">#REF!</definedName>
    <definedName name="hhg" localSheetId="13">#REF!</definedName>
    <definedName name="hhg" localSheetId="14">#REF!</definedName>
    <definedName name="hhg" localSheetId="18">#REF!</definedName>
    <definedName name="hhg" localSheetId="1">#REF!</definedName>
    <definedName name="hhg" localSheetId="21">#REF!</definedName>
    <definedName name="hhg" localSheetId="22">#REF!</definedName>
    <definedName name="hhg" localSheetId="25">#REF!</definedName>
    <definedName name="hhg" localSheetId="26">#REF!</definedName>
    <definedName name="hhg" localSheetId="27">#REF!</definedName>
    <definedName name="hhg" localSheetId="28">#REF!</definedName>
    <definedName name="hhg" localSheetId="2">#REF!</definedName>
    <definedName name="hhg" localSheetId="29">#REF!</definedName>
    <definedName name="hhg" localSheetId="6">#REF!</definedName>
    <definedName name="hhg">#REF!</definedName>
    <definedName name="HM" localSheetId="0">#REF!</definedName>
    <definedName name="HM">#REF!</definedName>
    <definedName name="Hmong" localSheetId="0">#REF!</definedName>
    <definedName name="Hmong">#REF!</definedName>
    <definedName name="hoa_luu" localSheetId="0">#REF!</definedName>
    <definedName name="hoa_luu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SO_TCTK_2005" localSheetId="0">#REF!</definedName>
    <definedName name="HOSO_TCTK_2005">#REF!</definedName>
    <definedName name="HS" localSheetId="0">#REF!</definedName>
    <definedName name="HS">#REF!</definedName>
    <definedName name="hs_HS" localSheetId="0">#REF!</definedName>
    <definedName name="hs_HS">#REF!</definedName>
    <definedName name="HSCT3">0.1</definedName>
    <definedName name="HSDN">2.5</definedName>
    <definedName name="hsnv">#REF!</definedName>
    <definedName name="ht" localSheetId="0" hidden="1">{"'TDTGT (theo Dphuong)'!$A$4:$F$75"}</definedName>
    <definedName name="ht" hidden="1">{"'TDTGT (theo Dphuong)'!$A$4:$F$75"}</definedName>
    <definedName name="HTML" localSheetId="0" hidden="1">{"'TDTGT (theo Dphuong)'!$A$4:$F$75"}</definedName>
    <definedName name="HTML" hidden="1">{"'TDTGT (theo Dphuong)'!$A$4:$F$75"}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1" hidden="1">{"'TDTGT (theo Dphuong)'!$A$4:$F$75"}</definedName>
    <definedName name="HTML_Control" localSheetId="14" hidden="1">{"'TDTGT (theo Dphuong)'!$A$4:$F$75"}</definedName>
    <definedName name="HTML_Control" localSheetId="18" hidden="1">{"'TDTGT (theo Dphuong)'!$A$4:$F$75"}</definedName>
    <definedName name="HTML_Control" localSheetId="1" hidden="1">{"'TDTGT (theo Dphuong)'!$A$4:$F$75"}</definedName>
    <definedName name="HTML_Control" localSheetId="21" hidden="1">{"'TDTGT (theo Dphuong)'!$A$4:$F$75"}</definedName>
    <definedName name="HTML_Control" localSheetId="22" hidden="1">{"'TDTGT (theo Dphuong)'!$A$4:$F$75"}</definedName>
    <definedName name="HTML_Control" localSheetId="24" hidden="1">{"'TDTGT (theo Dphuong)'!$A$4:$F$75"}</definedName>
    <definedName name="HTML_Control" localSheetId="25" hidden="1">{"'TDTGT (theo Dphuong)'!$A$4:$F$75"}</definedName>
    <definedName name="HTML_Control" localSheetId="26" hidden="1">{"'TDTGT (theo Dphuong)'!$A$4:$F$75"}</definedName>
    <definedName name="HTML_Control" localSheetId="27" hidden="1">{"'TDTGT (theo Dphuong)'!$A$4:$F$75"}</definedName>
    <definedName name="HTML_Control" localSheetId="28" hidden="1">{"'TDTGT (theo Dphuong)'!$A$4:$F$75"}</definedName>
    <definedName name="HTML_Control" localSheetId="2" hidden="1">{"'TDTGT (theo Dphuong)'!$A$4:$F$75"}</definedName>
    <definedName name="HTML_Control" localSheetId="29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httk">#REF!</definedName>
    <definedName name="huy" localSheetId="0" hidden="1">{"'Sheet1'!$L$16"}</definedName>
    <definedName name="huy" hidden="1">{"'Sheet1'!$L$16"}</definedName>
    <definedName name="HVLDP">#REF!</definedName>
    <definedName name="i" localSheetId="0" hidden="1">{#N/A,#N/A,FALSE,"Chung"}</definedName>
    <definedName name="i" localSheetId="9" hidden="1">{#N/A,#N/A,FALSE,"Chung"}</definedName>
    <definedName name="i" localSheetId="11" hidden="1">{#N/A,#N/A,FALSE,"Chung"}</definedName>
    <definedName name="i" localSheetId="14" hidden="1">{#N/A,#N/A,FALSE,"Chung"}</definedName>
    <definedName name="i" localSheetId="18" hidden="1">{#N/A,#N/A,FALSE,"Chung"}</definedName>
    <definedName name="i" localSheetId="1" hidden="1">{#N/A,#N/A,FALSE,"Chung"}</definedName>
    <definedName name="i" localSheetId="21" hidden="1">{#N/A,#N/A,FALSE,"Chung"}</definedName>
    <definedName name="i" localSheetId="22" hidden="1">{#N/A,#N/A,FALSE,"Chung"}</definedName>
    <definedName name="i" localSheetId="24" hidden="1">{#N/A,#N/A,FALSE,"Chung"}</definedName>
    <definedName name="i" localSheetId="25" hidden="1">{#N/A,#N/A,FALSE,"Chung"}</definedName>
    <definedName name="i" localSheetId="26" hidden="1">{#N/A,#N/A,FALSE,"Chung"}</definedName>
    <definedName name="i" localSheetId="27" hidden="1">{#N/A,#N/A,FALSE,"Chung"}</definedName>
    <definedName name="i" localSheetId="28" hidden="1">{#N/A,#N/A,FALSE,"Chung"}</definedName>
    <definedName name="i" localSheetId="2" hidden="1">{#N/A,#N/A,FALSE,"Chung"}</definedName>
    <definedName name="i" localSheetId="29" hidden="1">{#N/A,#N/A,FALSE,"Chung"}</definedName>
    <definedName name="i" localSheetId="6" hidden="1">{#N/A,#N/A,FALSE,"Chung"}</definedName>
    <definedName name="i" hidden="1">{#N/A,#N/A,FALSE,"Chung"}</definedName>
    <definedName name="IDLAB_COST">#REF!</definedName>
    <definedName name="IN_SITU" localSheetId="0">#REF!</definedName>
    <definedName name="IN_SITU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O" localSheetId="0">'[1]COAT&amp;WRAP-QIOT-#3'!#REF!</definedName>
    <definedName name="IO" localSheetId="9">'[2]COAT&amp;WRAP-QIOT-#3'!#REF!</definedName>
    <definedName name="IO" localSheetId="11">'[2]COAT&amp;WRAP-QIOT-#3'!#REF!</definedName>
    <definedName name="IO" localSheetId="12">'[2]COAT&amp;WRAP-QIOT-#3'!#REF!</definedName>
    <definedName name="IO" localSheetId="13">'[2]COAT&amp;WRAP-QIOT-#3'!#REF!</definedName>
    <definedName name="IO" localSheetId="14">'[2]COAT&amp;WRAP-QIOT-#3'!#REF!</definedName>
    <definedName name="IO" localSheetId="18">'[2]COAT&amp;WRAP-QIOT-#3'!#REF!</definedName>
    <definedName name="IO" localSheetId="21">'[1]COAT&amp;WRAP-QIOT-#3'!#REF!</definedName>
    <definedName name="IO" localSheetId="22">'[1]COAT&amp;WRAP-QIOT-#3'!#REF!</definedName>
    <definedName name="IO" localSheetId="25">'[3]COAT&amp;WRAP-QIOT-#3'!#REF!</definedName>
    <definedName name="IO" localSheetId="29">'[2]COAT&amp;WRAP-QIOT-#3'!#REF!</definedName>
    <definedName name="IO">'[1]COAT&amp;WRAP-QIOT-#3'!#REF!</definedName>
    <definedName name="jflksdjlsfk" localSheetId="0">#REF!</definedName>
    <definedName name="jflksdjlsfk">#REF!</definedName>
    <definedName name="K" localSheetId="0">#REF!</definedName>
    <definedName name="K">#REF!</definedName>
    <definedName name="khee" localSheetId="0">#REF!</definedName>
    <definedName name="khee">#REF!</definedName>
    <definedName name="kiem" localSheetId="0">#REF!</definedName>
    <definedName name="kiem">#REF!</definedName>
    <definedName name="kjh" localSheetId="0" hidden="1">{#N/A,#N/A,FALSE,"Chung"}</definedName>
    <definedName name="kjh" localSheetId="9" hidden="1">{#N/A,#N/A,FALSE,"Chung"}</definedName>
    <definedName name="kjh" localSheetId="11" hidden="1">{#N/A,#N/A,FALSE,"Chung"}</definedName>
    <definedName name="kjh" localSheetId="14" hidden="1">{#N/A,#N/A,FALSE,"Chung"}</definedName>
    <definedName name="kjh" localSheetId="18" hidden="1">{#N/A,#N/A,FALSE,"Chung"}</definedName>
    <definedName name="kjh" localSheetId="1" hidden="1">{#N/A,#N/A,FALSE,"Chung"}</definedName>
    <definedName name="kjh" localSheetId="21" hidden="1">{#N/A,#N/A,FALSE,"Chung"}</definedName>
    <definedName name="kjh" localSheetId="22" hidden="1">{#N/A,#N/A,FALSE,"Chung"}</definedName>
    <definedName name="kjh" localSheetId="24" hidden="1">{#N/A,#N/A,FALSE,"Chung"}</definedName>
    <definedName name="kjh" localSheetId="25" hidden="1">{#N/A,#N/A,FALSE,"Chung"}</definedName>
    <definedName name="kjh" localSheetId="26" hidden="1">{#N/A,#N/A,FALSE,"Chung"}</definedName>
    <definedName name="kjh" localSheetId="27" hidden="1">{#N/A,#N/A,FALSE,"Chung"}</definedName>
    <definedName name="kjh" localSheetId="28" hidden="1">{#N/A,#N/A,FALSE,"Chung"}</definedName>
    <definedName name="kjh" localSheetId="2" hidden="1">{#N/A,#N/A,FALSE,"Chung"}</definedName>
    <definedName name="kjh" localSheetId="29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1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8">#REF!</definedName>
    <definedName name="kjhjfhdjkfndfndf" localSheetId="1">#REF!</definedName>
    <definedName name="kjhjfhdjkfndfndf" localSheetId="21">#REF!</definedName>
    <definedName name="kjhjfhdjkfndfndf" localSheetId="22">#REF!</definedName>
    <definedName name="kjhjfhdjkfndfndf" localSheetId="25">#REF!</definedName>
    <definedName name="kjhjfhdjkfndfndf" localSheetId="26">#REF!</definedName>
    <definedName name="kjhjfhdjkfndfndf" localSheetId="27">#REF!</definedName>
    <definedName name="kjhjfhdjkfndfndf" localSheetId="28">#REF!</definedName>
    <definedName name="kjhjfhdjkfndfndf" localSheetId="2">#REF!</definedName>
    <definedName name="kjhjfhdjkfndfndf" localSheetId="29">#REF!</definedName>
    <definedName name="kjhjfhdjkfndfndf" localSheetId="6">#REF!</definedName>
    <definedName name="kjhjfhdjkfndfndf">#REF!</definedName>
    <definedName name="KLVL" localSheetId="0">#REF!</definedName>
    <definedName name="KLVL">#REF!</definedName>
    <definedName name="KLVL1" localSheetId="0">#REF!</definedName>
    <definedName name="KLVL1">#REF!</definedName>
    <definedName name="KLVLV" localSheetId="0">#REF!</definedName>
    <definedName name="KLVLV">#REF!</definedName>
    <definedName name="KVC" localSheetId="0">#REF!</definedName>
    <definedName name="KVC">#REF!</definedName>
    <definedName name="L" localSheetId="0">#REF!</definedName>
    <definedName name="L">#REF!</definedName>
    <definedName name="lanhto" localSheetId="0">#REF!</definedName>
    <definedName name="lanhto">#REF!</definedName>
    <definedName name="LM" localSheetId="0">#REF!</definedName>
    <definedName name="LM">#REF!</definedName>
    <definedName name="LUI" localSheetId="0">#REF!</definedName>
    <definedName name="LUI">#REF!</definedName>
    <definedName name="lVC" localSheetId="0">#REF!</definedName>
    <definedName name="lVC">#REF!</definedName>
    <definedName name="m" localSheetId="0" hidden="1">{"'TDTGT (theo Dphuong)'!$A$4:$F$75"}</definedName>
    <definedName name="m" localSheetId="9" hidden="1">{"'TDTGT (theo Dphuong)'!$A$4:$F$75"}</definedName>
    <definedName name="m" localSheetId="11" hidden="1">{"'TDTGT (theo Dphuong)'!$A$4:$F$75"}</definedName>
    <definedName name="m" localSheetId="14" hidden="1">{"'TDTGT (theo Dphuong)'!$A$4:$F$75"}</definedName>
    <definedName name="m" localSheetId="18" hidden="1">{"'TDTGT (theo Dphuong)'!$A$4:$F$75"}</definedName>
    <definedName name="m" localSheetId="1" hidden="1">{"'TDTGT (theo Dphuong)'!$A$4:$F$75"}</definedName>
    <definedName name="m" localSheetId="21" hidden="1">{"'TDTGT (theo Dphuong)'!$A$4:$F$75"}</definedName>
    <definedName name="m" localSheetId="22" hidden="1">{"'TDTGT (theo Dphuong)'!$A$4:$F$75"}</definedName>
    <definedName name="m" localSheetId="24" hidden="1">{"'TDTGT (theo Dphuong)'!$A$4:$F$75"}</definedName>
    <definedName name="m" localSheetId="25" hidden="1">{"'TDTGT (theo Dphuong)'!$A$4:$F$75"}</definedName>
    <definedName name="m" localSheetId="26" hidden="1">{"'TDTGT (theo Dphuong)'!$A$4:$F$75"}</definedName>
    <definedName name="m" localSheetId="27" hidden="1">{"'TDTGT (theo Dphuong)'!$A$4:$F$75"}</definedName>
    <definedName name="m" localSheetId="28" hidden="1">{"'TDTGT (theo Dphuong)'!$A$4:$F$75"}</definedName>
    <definedName name="m" localSheetId="2" hidden="1">{"'TDTGT (theo Dphuong)'!$A$4:$F$75"}</definedName>
    <definedName name="m" localSheetId="29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cro2">#REF!</definedName>
    <definedName name="MAHANGXK" localSheetId="0">#REF!</definedName>
    <definedName name="MAHANGXK">#REF!</definedName>
    <definedName name="MAJ_CON_EQP" localSheetId="0">#REF!</definedName>
    <definedName name="MAJ_CON_EQP">#REF!</definedName>
    <definedName name="MAT" localSheetId="0">'[1]COAT&amp;WRAP-QIOT-#3'!#REF!</definedName>
    <definedName name="MAT" localSheetId="9">'[2]COAT&amp;WRAP-QIOT-#3'!#REF!</definedName>
    <definedName name="MAT" localSheetId="11">'[2]COAT&amp;WRAP-QIOT-#3'!#REF!</definedName>
    <definedName name="MAT" localSheetId="12">'[2]COAT&amp;WRAP-QIOT-#3'!#REF!</definedName>
    <definedName name="MAT" localSheetId="13">'[2]COAT&amp;WRAP-QIOT-#3'!#REF!</definedName>
    <definedName name="MAT" localSheetId="14">'[2]COAT&amp;WRAP-QIOT-#3'!#REF!</definedName>
    <definedName name="MAT" localSheetId="18">'[2]COAT&amp;WRAP-QIOT-#3'!#REF!</definedName>
    <definedName name="MAT" localSheetId="21">'[1]COAT&amp;WRAP-QIOT-#3'!#REF!</definedName>
    <definedName name="MAT" localSheetId="22">'[1]COAT&amp;WRAP-QIOT-#3'!#REF!</definedName>
    <definedName name="MAT" localSheetId="25">'[3]COAT&amp;WRAP-QIOT-#3'!#REF!</definedName>
    <definedName name="MAT" localSheetId="29">'[2]COAT&amp;WRAP-QIOT-#3'!#REF!</definedName>
    <definedName name="MAT">'[1]COAT&amp;WRAP-QIOT-#3'!#REF!</definedName>
    <definedName name="MAVL" localSheetId="0">#REF!</definedName>
    <definedName name="MAVL">#REF!</definedName>
    <definedName name="MAVLV" localSheetId="0">#REF!</definedName>
    <definedName name="MAVLV">#REF!</definedName>
    <definedName name="MAVT" localSheetId="0">#REF!</definedName>
    <definedName name="MAVT">#REF!</definedName>
    <definedName name="mc" localSheetId="0">#REF!</definedName>
    <definedName name="mc" localSheetId="9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18">#REF!</definedName>
    <definedName name="mc" localSheetId="1">#REF!</definedName>
    <definedName name="mc" localSheetId="21">#REF!</definedName>
    <definedName name="mc" localSheetId="22">#REF!</definedName>
    <definedName name="mc" localSheetId="25">#REF!</definedName>
    <definedName name="mc" localSheetId="26">#REF!</definedName>
    <definedName name="mc" localSheetId="27">#REF!</definedName>
    <definedName name="mc" localSheetId="28">#REF!</definedName>
    <definedName name="mc" localSheetId="2">#REF!</definedName>
    <definedName name="mc" localSheetId="29">#REF!</definedName>
    <definedName name="mc" localSheetId="6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1">'[2]COAT&amp;WRAP-QIOT-#3'!#REF!</definedName>
    <definedName name="MF" localSheetId="12">'[2]COAT&amp;WRAP-QIOT-#3'!#REF!</definedName>
    <definedName name="MF" localSheetId="13">'[2]COAT&amp;WRAP-QIOT-#3'!#REF!</definedName>
    <definedName name="MF" localSheetId="14">'[2]COAT&amp;WRAP-QIOT-#3'!#REF!</definedName>
    <definedName name="MF" localSheetId="18">'[2]COAT&amp;WRAP-QIOT-#3'!#REF!</definedName>
    <definedName name="MF" localSheetId="1">'[1]COAT&amp;WRAP-QIOT-#3'!#REF!</definedName>
    <definedName name="MF" localSheetId="21">'[1]COAT&amp;WRAP-QIOT-#3'!#REF!</definedName>
    <definedName name="MF" localSheetId="22">'[1]COAT&amp;WRAP-QIOT-#3'!#REF!</definedName>
    <definedName name="MF" localSheetId="25">'[3]COAT&amp;WRAP-QIOT-#3'!#REF!</definedName>
    <definedName name="MF" localSheetId="2">'[1]COAT&amp;WRAP-QIOT-#3'!#REF!</definedName>
    <definedName name="MF" localSheetId="29">'[2]COAT&amp;WRAP-QIOT-#3'!#REF!</definedName>
    <definedName name="MF" localSheetId="6">'[1]COAT&amp;WRAP-QIOT-#3'!#REF!</definedName>
    <definedName name="MF">'[1]COAT&amp;WRAP-QIOT-#3'!#REF!</definedName>
    <definedName name="MG_A" localSheetId="0">#REF!</definedName>
    <definedName name="MG_A">#REF!</definedName>
    <definedName name="mhh" localSheetId="0">#REF!</definedName>
    <definedName name="mhh">#REF!</definedName>
    <definedName name="mnh" localSheetId="0">'[10]2.74'!#REF!</definedName>
    <definedName name="mnh" localSheetId="11">'[11]2.74'!#REF!</definedName>
    <definedName name="mnh" localSheetId="12">'[11]2.74'!#REF!</definedName>
    <definedName name="mnh" localSheetId="13">'[11]2.74'!#REF!</definedName>
    <definedName name="mnh" localSheetId="14">'[11]2.74'!#REF!</definedName>
    <definedName name="mnh" localSheetId="18">'[12]2.74'!#REF!</definedName>
    <definedName name="mnh" localSheetId="1">'[10]2.74'!#REF!</definedName>
    <definedName name="mnh" localSheetId="21">'[10]2.74'!#REF!</definedName>
    <definedName name="mnh" localSheetId="22">'[13]2.74'!#REF!</definedName>
    <definedName name="mnh" localSheetId="25">'[10]2.74'!#REF!</definedName>
    <definedName name="mnh" localSheetId="2">'[10]2.74'!#REF!</definedName>
    <definedName name="mnh" localSheetId="29">'[12]2.74'!#REF!</definedName>
    <definedName name="mnh">'[10]2.74'!#REF!</definedName>
    <definedName name="Mong" localSheetId="0">#REF!</definedName>
    <definedName name="Mong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Rday" localSheetId="0">#REF!</definedName>
    <definedName name="MRday">#REF!</definedName>
    <definedName name="mvt" localSheetId="0">#REF!</definedName>
    <definedName name="mvt">#REF!</definedName>
    <definedName name="n" localSheetId="0">'[10]2.74'!#REF!</definedName>
    <definedName name="n" localSheetId="12">'[11]2.74'!#REF!</definedName>
    <definedName name="n" localSheetId="13">'[11]2.74'!#REF!</definedName>
    <definedName name="n" localSheetId="14">'[11]2.74'!#REF!</definedName>
    <definedName name="n" localSheetId="18">'[12]2.74'!#REF!</definedName>
    <definedName name="n" localSheetId="1">'[10]2.74'!#REF!</definedName>
    <definedName name="n" localSheetId="21">'[10]2.74'!#REF!</definedName>
    <definedName name="n" localSheetId="22">'[13]2.74'!#REF!</definedName>
    <definedName name="n" localSheetId="25">'[10]2.74'!#REF!</definedName>
    <definedName name="n" localSheetId="2">'[10]2.74'!#REF!</definedName>
    <definedName name="n" localSheetId="29">'[12]2.74'!#REF!</definedName>
    <definedName name="n">'[10]2.74'!#REF!</definedName>
    <definedName name="Năm">[14]Năm!$H$2:$H$27</definedName>
    <definedName name="nc" localSheetId="0">#REF!</definedName>
    <definedName name="nc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t_DL" localSheetId="0">#REF!</definedName>
    <definedName name="nct_DL">#REF!</definedName>
    <definedName name="nctleft_DL" localSheetId="0">#REF!</definedName>
    <definedName name="nctleft_DL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an" localSheetId="0">#REF!</definedName>
    <definedName name="nhan" localSheetId="9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18">#REF!</definedName>
    <definedName name="nhan" localSheetId="1">#REF!</definedName>
    <definedName name="nhan" localSheetId="21">#REF!</definedName>
    <definedName name="nhan" localSheetId="22">#REF!</definedName>
    <definedName name="nhan" localSheetId="25">#REF!</definedName>
    <definedName name="nhan" localSheetId="26">#REF!</definedName>
    <definedName name="nhan" localSheetId="27">#REF!</definedName>
    <definedName name="nhan" localSheetId="2">#REF!</definedName>
    <definedName name="nhan" localSheetId="29">#REF!</definedName>
    <definedName name="nhan" localSheetId="6">#REF!</definedName>
    <definedName name="nhan">#REF!</definedName>
    <definedName name="Nhan_xet_cua_dai">"Picture 1"</definedName>
    <definedName name="No">#REF!</definedName>
    <definedName name="No_dau_ky" localSheetId="0">#REF!</definedName>
    <definedName name="No_dau_ky">#REF!</definedName>
    <definedName name="nuoc" localSheetId="0">#REF!</definedName>
    <definedName name="nuoc" localSheetId="9">#REF!</definedName>
    <definedName name="nuoc" localSheetId="11">#REF!</definedName>
    <definedName name="nuoc" localSheetId="12">#REF!</definedName>
    <definedName name="nuoc" localSheetId="13">#REF!</definedName>
    <definedName name="nuoc" localSheetId="14">#REF!</definedName>
    <definedName name="nuoc" localSheetId="18">#REF!</definedName>
    <definedName name="nuoc" localSheetId="1">#REF!</definedName>
    <definedName name="nuoc" localSheetId="21">#REF!</definedName>
    <definedName name="nuoc" localSheetId="22">#REF!</definedName>
    <definedName name="nuoc" localSheetId="25">#REF!</definedName>
    <definedName name="nuoc" localSheetId="26">#REF!</definedName>
    <definedName name="nuoc" localSheetId="27">#REF!</definedName>
    <definedName name="nuoc" localSheetId="28">#REF!</definedName>
    <definedName name="nuoc" localSheetId="2">#REF!</definedName>
    <definedName name="nuoc" localSheetId="29">#REF!</definedName>
    <definedName name="nuoc" localSheetId="6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1" hidden="1">{#N/A,#N/A,FALSE,"Chung"}</definedName>
    <definedName name="oanh" localSheetId="14" hidden="1">{#N/A,#N/A,FALSE,"Chung"}</definedName>
    <definedName name="oanh" localSheetId="18" hidden="1">{#N/A,#N/A,FALSE,"Chung"}</definedName>
    <definedName name="oanh" localSheetId="1" hidden="1">{#N/A,#N/A,FALSE,"Chung"}</definedName>
    <definedName name="oanh" localSheetId="21" hidden="1">{#N/A,#N/A,FALSE,"Chung"}</definedName>
    <definedName name="oanh" localSheetId="22" hidden="1">{#N/A,#N/A,FALSE,"Chung"}</definedName>
    <definedName name="oanh" localSheetId="24" hidden="1">{#N/A,#N/A,FALSE,"Chung"}</definedName>
    <definedName name="oanh" localSheetId="25" hidden="1">{#N/A,#N/A,FALSE,"Chung"}</definedName>
    <definedName name="oanh" localSheetId="26" hidden="1">{#N/A,#N/A,FALSE,"Chung"}</definedName>
    <definedName name="oanh" localSheetId="27" hidden="1">{#N/A,#N/A,FALSE,"Chung"}</definedName>
    <definedName name="oanh" localSheetId="28" hidden="1">{#N/A,#N/A,FALSE,"Chung"}</definedName>
    <definedName name="oanh" localSheetId="2" hidden="1">{#N/A,#N/A,FALSE,"Chung"}</definedName>
    <definedName name="oanh" localSheetId="29" hidden="1">{#N/A,#N/A,FALSE,"Chung"}</definedName>
    <definedName name="oanh" localSheetId="6" hidden="1">{#N/A,#N/A,FALSE,"Chung"}</definedName>
    <definedName name="oanh" hidden="1">{#N/A,#N/A,FALSE,"Chung"}</definedName>
    <definedName name="OFF">#REF!</definedName>
    <definedName name="ổi" localSheetId="0">#REF!</definedName>
    <definedName name="ổi">#REF!</definedName>
    <definedName name="P" localSheetId="0">'[1]PNT-QUOT-#3'!#REF!</definedName>
    <definedName name="P" localSheetId="9">'[2]PNT-QUOT-#3'!#REF!</definedName>
    <definedName name="P" localSheetId="11">'[2]PNT-QUOT-#3'!#REF!</definedName>
    <definedName name="P" localSheetId="12">'[2]PNT-QUOT-#3'!#REF!</definedName>
    <definedName name="P" localSheetId="13">'[2]PNT-QUOT-#3'!#REF!</definedName>
    <definedName name="P" localSheetId="14">'[2]PNT-QUOT-#3'!#REF!</definedName>
    <definedName name="P" localSheetId="18">'[2]PNT-QUOT-#3'!#REF!</definedName>
    <definedName name="P" localSheetId="21">'[1]PNT-QUOT-#3'!#REF!</definedName>
    <definedName name="P" localSheetId="22">'[1]PNT-QUOT-#3'!#REF!</definedName>
    <definedName name="P" localSheetId="25">'[3]PNT-QUOT-#3'!#REF!</definedName>
    <definedName name="P" localSheetId="29">'[2]PNT-QUOT-#3'!#REF!</definedName>
    <definedName name="P">'[1]PNT-QUOT-#3'!#REF!</definedName>
    <definedName name="PA" localSheetId="0">#REF!</definedName>
    <definedName name="PA">#REF!</definedName>
    <definedName name="panen" localSheetId="0">#REF!</definedName>
    <definedName name="panen">#REF!</definedName>
    <definedName name="PAYMENT" localSheetId="0">#REF!</definedName>
    <definedName name="PAYMENT">#REF!</definedName>
    <definedName name="PEJM" localSheetId="0">'[1]COAT&amp;WRAP-QIOT-#3'!#REF!</definedName>
    <definedName name="PEJM" localSheetId="9">'[2]COAT&amp;WRAP-QIOT-#3'!#REF!</definedName>
    <definedName name="PEJM" localSheetId="11">'[2]COAT&amp;WRAP-QIOT-#3'!#REF!</definedName>
    <definedName name="PEJM" localSheetId="12">'[2]COAT&amp;WRAP-QIOT-#3'!#REF!</definedName>
    <definedName name="PEJM" localSheetId="13">'[2]COAT&amp;WRAP-QIOT-#3'!#REF!</definedName>
    <definedName name="PEJM" localSheetId="14">'[2]COAT&amp;WRAP-QIOT-#3'!#REF!</definedName>
    <definedName name="PEJM" localSheetId="18">'[2]COAT&amp;WRAP-QIOT-#3'!#REF!</definedName>
    <definedName name="PEJM" localSheetId="21">'[1]COAT&amp;WRAP-QIOT-#3'!#REF!</definedName>
    <definedName name="PEJM" localSheetId="22">'[1]COAT&amp;WRAP-QIOT-#3'!#REF!</definedName>
    <definedName name="PEJM" localSheetId="25">'[3]COAT&amp;WRAP-QIOT-#3'!#REF!</definedName>
    <definedName name="PEJM" localSheetId="29">'[2]COAT&amp;WRAP-QIOT-#3'!#REF!</definedName>
    <definedName name="PEJM">'[1]COAT&amp;WRAP-QIOT-#3'!#REF!</definedName>
    <definedName name="PF" localSheetId="0">'[1]PNT-QUOT-#3'!#REF!</definedName>
    <definedName name="PF" localSheetId="9">'[2]PNT-QUOT-#3'!#REF!</definedName>
    <definedName name="PF" localSheetId="11">'[2]PNT-QUOT-#3'!#REF!</definedName>
    <definedName name="PF" localSheetId="12">'[2]PNT-QUOT-#3'!#REF!</definedName>
    <definedName name="PF" localSheetId="13">'[2]PNT-QUOT-#3'!#REF!</definedName>
    <definedName name="PF" localSheetId="14">'[2]PNT-QUOT-#3'!#REF!</definedName>
    <definedName name="PF" localSheetId="18">'[2]PNT-QUOT-#3'!#REF!</definedName>
    <definedName name="PF" localSheetId="21">'[1]PNT-QUOT-#3'!#REF!</definedName>
    <definedName name="PF" localSheetId="22">'[1]PNT-QUOT-#3'!#REF!</definedName>
    <definedName name="PF" localSheetId="25">'[3]PNT-QUOT-#3'!#REF!</definedName>
    <definedName name="PF" localSheetId="29">'[2]PNT-QUOT-#3'!#REF!</definedName>
    <definedName name="PF">'[1]PNT-QUOT-#3'!#REF!</definedName>
    <definedName name="PH">#REF!</definedName>
    <definedName name="PILE" localSheetId="0">#REF!</definedName>
    <definedName name="PILE">#REF!</definedName>
    <definedName name="PILE_LENG" localSheetId="0">#REF!</definedName>
    <definedName name="PILE_LENG">#REF!</definedName>
    <definedName name="PILE_TYPE" localSheetId="0">#REF!</definedName>
    <definedName name="PILE_TYPE">#REF!</definedName>
    <definedName name="PM" localSheetId="9">[15]IBASE!$AH$16:$AV$110</definedName>
    <definedName name="PM" localSheetId="11">[15]IBASE!$AH$16:$AV$110</definedName>
    <definedName name="PM" localSheetId="14">[15]IBASE!$AH$16:$AV$110</definedName>
    <definedName name="PM" localSheetId="18">[15]IBASE!$AH$16:$AV$110</definedName>
    <definedName name="PM" localSheetId="21">[16]IBASE!$AH$16:$AV$110</definedName>
    <definedName name="PM">[16]IBASE!$AH$16:$AV$110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>#REF!</definedName>
    <definedName name="Print_Area_MI" localSheetId="9">[17]ESTI.!$A$1:$U$52</definedName>
    <definedName name="Print_Area_MI" localSheetId="11">[17]ESTI.!$A$1:$U$52</definedName>
    <definedName name="Print_Area_MI" localSheetId="14">[17]ESTI.!$A$1:$U$52</definedName>
    <definedName name="Print_Area_MI" localSheetId="18">[17]ESTI.!$A$1:$U$52</definedName>
    <definedName name="Print_Area_MI" localSheetId="24">[18]ESTI.!$A$1:$U$52</definedName>
    <definedName name="Print_Area_MI">[18]ESTI.!$A$1:$U$52</definedName>
    <definedName name="_xlnm.Print_Titles" localSheetId="12">'[19]TiÕn ®é thùc hiÖn KC'!#REF!</definedName>
    <definedName name="_xlnm.Print_Titles" localSheetId="13">'[19]TiÕn ®é thùc hiÖn KC'!#REF!</definedName>
    <definedName name="_xlnm.Print_Titles" localSheetId="14">'[19]TiÕn ®é thùc hiÖn KC'!#REF!</definedName>
    <definedName name="_xlnm.Print_Titles" localSheetId="21">'[19]TiÕn ®é thùc hiÖn KC'!#REF!</definedName>
    <definedName name="_xlnm.Print_Titles" localSheetId="22">'[19]TiÕn ®é thùc hiÖn KC'!#REF!</definedName>
    <definedName name="_xlnm.Print_Titles" localSheetId="24">'25.Gia NVL'!#REF!,'25.Gia NVL'!#REF!</definedName>
    <definedName name="_xlnm.Print_Titles" localSheetId="25">'26.Gia Van tai'!#REF!,'26.Gia Van tai'!#REF!</definedName>
    <definedName name="_xlnm.Print_Titles" localSheetId="6">'[19]TiÕn ®é thùc hiÖn KC'!#REF!</definedName>
    <definedName name="_xlnm.Print_Titles">'[19]TiÕn ®é thùc hiÖn KC'!#REF!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POSAL" localSheetId="0">#REF!</definedName>
    <definedName name="PROPOSAL">#REF!</definedName>
    <definedName name="pt" localSheetId="0">#REF!</definedName>
    <definedName name="pt" localSheetId="9">#REF!</definedName>
    <definedName name="pt" localSheetId="11">#REF!</definedName>
    <definedName name="pt" localSheetId="12">#REF!</definedName>
    <definedName name="pt" localSheetId="13">#REF!</definedName>
    <definedName name="pt" localSheetId="14">#REF!</definedName>
    <definedName name="pt" localSheetId="18">#REF!</definedName>
    <definedName name="pt" localSheetId="1">#REF!</definedName>
    <definedName name="pt" localSheetId="21">#REF!</definedName>
    <definedName name="pt" localSheetId="22">#REF!</definedName>
    <definedName name="pt" localSheetId="25">#REF!</definedName>
    <definedName name="pt" localSheetId="26">#REF!</definedName>
    <definedName name="pt" localSheetId="27">#REF!</definedName>
    <definedName name="pt" localSheetId="28">#REF!</definedName>
    <definedName name="pt" localSheetId="2">#REF!</definedName>
    <definedName name="pt" localSheetId="29">#REF!</definedName>
    <definedName name="pt" localSheetId="6">#REF!</definedName>
    <definedName name="pt">#REF!</definedName>
    <definedName name="PtichDTL">#N/A</definedName>
    <definedName name="ptr" localSheetId="0">#REF!</definedName>
    <definedName name="ptr" localSheetId="9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18">#REF!</definedName>
    <definedName name="ptr" localSheetId="1">#REF!</definedName>
    <definedName name="ptr" localSheetId="21">#REF!</definedName>
    <definedName name="ptr" localSheetId="22">#REF!</definedName>
    <definedName name="ptr" localSheetId="25">#REF!</definedName>
    <definedName name="ptr" localSheetId="2">#REF!</definedName>
    <definedName name="ptr" localSheetId="29">#REF!</definedName>
    <definedName name="ptr" localSheetId="6">#REF!</definedName>
    <definedName name="ptr">#REF!</definedName>
    <definedName name="ptvt">'[20]ma-pt'!$A$6:$IV$228</definedName>
    <definedName name="PTVT_B" localSheetId="0">#REF!</definedName>
    <definedName name="PTVT_B">#REF!</definedName>
    <definedName name="QL18CLBC" localSheetId="0">#REF!</definedName>
    <definedName name="QL18CLBC">#REF!</definedName>
    <definedName name="QL18conlai" localSheetId="0">#REF!</definedName>
    <definedName name="QL18conlai">#REF!</definedName>
    <definedName name="qưeqwrqw" localSheetId="0" hidden="1">{#N/A,#N/A,FALSE,"Chung"}</definedName>
    <definedName name="qưeqwrqw" localSheetId="9" hidden="1">{#N/A,#N/A,FALSE,"Chung"}</definedName>
    <definedName name="qưeqwrqw" localSheetId="11" hidden="1">{#N/A,#N/A,FALSE,"Chung"}</definedName>
    <definedName name="qưeqwrqw" localSheetId="14" hidden="1">{#N/A,#N/A,FALSE,"Chung"}</definedName>
    <definedName name="qưeqwrqw" localSheetId="18" hidden="1">{#N/A,#N/A,FALSE,"Chung"}</definedName>
    <definedName name="qưeqwrqw" localSheetId="1" hidden="1">{#N/A,#N/A,FALSE,"Chung"}</definedName>
    <definedName name="qưeqwrqw" localSheetId="21" hidden="1">{#N/A,#N/A,FALSE,"Chung"}</definedName>
    <definedName name="qưeqwrqw" localSheetId="22" hidden="1">{#N/A,#N/A,FALSE,"Chung"}</definedName>
    <definedName name="qưeqwrqw" localSheetId="24" hidden="1">{#N/A,#N/A,FALSE,"Chung"}</definedName>
    <definedName name="qưeqwrqw" localSheetId="25" hidden="1">{#N/A,#N/A,FALSE,"Chung"}</definedName>
    <definedName name="qưeqwrqw" localSheetId="26" hidden="1">{#N/A,#N/A,FALSE,"Chung"}</definedName>
    <definedName name="qưeqwrqw" localSheetId="27" hidden="1">{#N/A,#N/A,FALSE,"Chung"}</definedName>
    <definedName name="qưeqwrqw" localSheetId="28" hidden="1">{#N/A,#N/A,FALSE,"Chung"}</definedName>
    <definedName name="qưeqwrqw" localSheetId="2" hidden="1">{#N/A,#N/A,FALSE,"Chung"}</definedName>
    <definedName name="qưeqwrqw" localSheetId="29" hidden="1">{#N/A,#N/A,FALSE,"Chung"}</definedName>
    <definedName name="qưeqwrqw" localSheetId="6" hidden="1">{#N/A,#N/A,FALSE,"Chung"}</definedName>
    <definedName name="qưeqwrqw" hidden="1">{#N/A,#N/A,FALSE,"Chung"}</definedName>
    <definedName name="Ra">2100</definedName>
    <definedName name="_xlnm.Recorder">#REF!</definedName>
    <definedName name="RECOUT">#N/A</definedName>
    <definedName name="RETENTION">#REF!</definedName>
    <definedName name="RFnOTHER" localSheetId="0">#REF!</definedName>
    <definedName name="RFnOTHER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k">7.5</definedName>
    <definedName name="Rn">90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RT" localSheetId="0">'[1]COAT&amp;WRAP-QIOT-#3'!#REF!</definedName>
    <definedName name="RT" localSheetId="9">'[2]COAT&amp;WRAP-QIOT-#3'!#REF!</definedName>
    <definedName name="RT" localSheetId="11">'[2]COAT&amp;WRAP-QIOT-#3'!#REF!</definedName>
    <definedName name="RT" localSheetId="12">'[2]COAT&amp;WRAP-QIOT-#3'!#REF!</definedName>
    <definedName name="RT" localSheetId="13">'[2]COAT&amp;WRAP-QIOT-#3'!#REF!</definedName>
    <definedName name="RT" localSheetId="14">'[2]COAT&amp;WRAP-QIOT-#3'!#REF!</definedName>
    <definedName name="RT" localSheetId="18">'[2]COAT&amp;WRAP-QIOT-#3'!#REF!</definedName>
    <definedName name="RT" localSheetId="21">'[1]COAT&amp;WRAP-QIOT-#3'!#REF!</definedName>
    <definedName name="RT" localSheetId="22">'[1]COAT&amp;WRAP-QIOT-#3'!#REF!</definedName>
    <definedName name="RT" localSheetId="25">'[3]COAT&amp;WRAP-QIOT-#3'!#REF!</definedName>
    <definedName name="RT" localSheetId="29">'[2]COAT&amp;WRAP-QIOT-#3'!#REF!</definedName>
    <definedName name="RT">'[1]COAT&amp;WRAP-QIOT-#3'!#REF!</definedName>
    <definedName name="san" localSheetId="0">#REF!</definedName>
    <definedName name="san">#REF!</definedName>
    <definedName name="SB" localSheetId="9">[15]IBASE!$AH$7:$AL$14</definedName>
    <definedName name="SB" localSheetId="11">[15]IBASE!$AH$7:$AL$14</definedName>
    <definedName name="SB" localSheetId="14">[15]IBASE!$AH$7:$AL$14</definedName>
    <definedName name="SB" localSheetId="18">[15]IBASE!$AH$7:$AL$14</definedName>
    <definedName name="SB" localSheetId="21">[16]IBASE!$AH$7:$AL$14</definedName>
    <definedName name="SB">[16]IBASE!$AH$7:$AL$14</definedName>
    <definedName name="SCH" localSheetId="0">#REF!</definedName>
    <definedName name="SCH">#REF!</definedName>
    <definedName name="SIZE" localSheetId="0">#REF!</definedName>
    <definedName name="SIZE">#REF!</definedName>
    <definedName name="SL" localSheetId="0">#REF!</definedName>
    <definedName name="SL">#REF!</definedName>
    <definedName name="slg" localSheetId="0">#REF!</definedName>
    <definedName name="slg">#REF!</definedName>
    <definedName name="slh" localSheetId="0">#REF!</definedName>
    <definedName name="slh">#REF!</definedName>
    <definedName name="sln" localSheetId="0">#REF!</definedName>
    <definedName name="sln">#REF!</definedName>
    <definedName name="slx" localSheetId="0">#REF!</definedName>
    <definedName name="slx">#REF!</definedName>
    <definedName name="So_du_Co" localSheetId="0">#REF!</definedName>
    <definedName name="So_du_Co">#REF!</definedName>
    <definedName name="So_du_No" localSheetId="0">#REF!</definedName>
    <definedName name="So_du_No">#REF!</definedName>
    <definedName name="So_TK" localSheetId="0">#REF!</definedName>
    <definedName name="So_TK">#REF!</definedName>
    <definedName name="SORT" localSheetId="0">#REF!</definedName>
    <definedName name="SORT" localSheetId="9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18">#REF!</definedName>
    <definedName name="SORT" localSheetId="1">#REF!</definedName>
    <definedName name="SORT" localSheetId="21">#REF!</definedName>
    <definedName name="SORT" localSheetId="22">#REF!</definedName>
    <definedName name="SORT" localSheetId="25">#REF!</definedName>
    <definedName name="SORT" localSheetId="26">#REF!</definedName>
    <definedName name="SORT" localSheetId="27">#REF!</definedName>
    <definedName name="SORT" localSheetId="28">#REF!</definedName>
    <definedName name="SORT" localSheetId="2">#REF!</definedName>
    <definedName name="SORT" localSheetId="29">#REF!</definedName>
    <definedName name="SORT" localSheetId="6">#REF!</definedName>
    <definedName name="SORT">#REF!</definedName>
    <definedName name="SORT_AREA" localSheetId="9">'[17]DI-ESTI'!$A$8:$R$489</definedName>
    <definedName name="SORT_AREA" localSheetId="11">'[17]DI-ESTI'!$A$8:$R$489</definedName>
    <definedName name="SORT_AREA" localSheetId="14">'[17]DI-ESTI'!$A$8:$R$489</definedName>
    <definedName name="SORT_AREA" localSheetId="18">'[17]DI-ESTI'!$A$8:$R$489</definedName>
    <definedName name="SORT_AREA" localSheetId="24">'[18]DI-ESTI'!$A$8:$R$489</definedName>
    <definedName name="SORT_AREA">'[18]DI-ESTI'!$A$8:$R$489</definedName>
    <definedName name="SP" localSheetId="0">'[1]PNT-QUOT-#3'!#REF!</definedName>
    <definedName name="SP" localSheetId="9">'[2]PNT-QUOT-#3'!#REF!</definedName>
    <definedName name="SP" localSheetId="11">'[2]PNT-QUOT-#3'!#REF!</definedName>
    <definedName name="SP" localSheetId="12">'[2]PNT-QUOT-#3'!#REF!</definedName>
    <definedName name="SP" localSheetId="13">'[2]PNT-QUOT-#3'!#REF!</definedName>
    <definedName name="SP" localSheetId="14">'[2]PNT-QUOT-#3'!#REF!</definedName>
    <definedName name="SP" localSheetId="18">'[2]PNT-QUOT-#3'!#REF!</definedName>
    <definedName name="SP" localSheetId="1">'[1]PNT-QUOT-#3'!#REF!</definedName>
    <definedName name="SP" localSheetId="21">'[1]PNT-QUOT-#3'!#REF!</definedName>
    <definedName name="SP" localSheetId="22">'[1]PNT-QUOT-#3'!#REF!</definedName>
    <definedName name="SP" localSheetId="25">'[3]PNT-QUOT-#3'!#REF!</definedName>
    <definedName name="SP" localSheetId="2">'[1]PNT-QUOT-#3'!#REF!</definedName>
    <definedName name="SP" localSheetId="29">'[2]PNT-QUOT-#3'!#REF!</definedName>
    <definedName name="SP" localSheetId="6">'[1]PNT-QUOT-#3'!#REF!</definedName>
    <definedName name="SP">'[1]PNT-QUOT-#3'!#REF!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prack" localSheetId="0">#REF!</definedName>
    <definedName name="Sprack">#REF!</definedName>
    <definedName name="sps" localSheetId="0">#REF!</definedName>
    <definedName name="sps">#REF!</definedName>
    <definedName name="sps_DL" localSheetId="0">#REF!</definedName>
    <definedName name="sps_DL">#REF!</definedName>
    <definedName name="sss" localSheetId="0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8">#REF!</definedName>
    <definedName name="sss" localSheetId="1">#REF!</definedName>
    <definedName name="sss" localSheetId="21">#REF!</definedName>
    <definedName name="sss" localSheetId="22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">#REF!</definedName>
    <definedName name="sss" localSheetId="29">#REF!</definedName>
    <definedName name="sss" localSheetId="6">#REF!</definedName>
    <definedName name="sss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vn" localSheetId="0">#REF!</definedName>
    <definedName name="stvn">#REF!</definedName>
    <definedName name="SUM" localSheetId="0">#REF!,#REF!</definedName>
    <definedName name="SUM">#REF!,#REF!</definedName>
    <definedName name="SUMMARY" localSheetId="0">#REF!</definedName>
    <definedName name="SUMMARY">#REF!</definedName>
    <definedName name="Super_Str" localSheetId="0">#REF!</definedName>
    <definedName name="Super_Str">#REF!</definedName>
    <definedName name="svl">50</definedName>
    <definedName name="T" localSheetId="0">#REF!</definedName>
    <definedName name="T">#REF!</definedName>
    <definedName name="TAMTINH" localSheetId="0">#REF!</definedName>
    <definedName name="TAMTINH">#REF!</definedName>
    <definedName name="TANK" localSheetId="0">#REF!</definedName>
    <definedName name="TANK">#REF!</definedName>
    <definedName name="TaxTV">10%</definedName>
    <definedName name="TaxXL">5%</definedName>
    <definedName name="TBA" localSheetId="0">#REF!</definedName>
    <definedName name="TBA" localSheetId="9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18">#REF!</definedName>
    <definedName name="TBA" localSheetId="1">#REF!</definedName>
    <definedName name="TBA" localSheetId="21">#REF!</definedName>
    <definedName name="TBA" localSheetId="22">#REF!</definedName>
    <definedName name="TBA" localSheetId="25">#REF!</definedName>
    <definedName name="TBA" localSheetId="2">#REF!</definedName>
    <definedName name="TBA" localSheetId="29">#REF!</definedName>
    <definedName name="TBA" localSheetId="6">#REF!</definedName>
    <definedName name="TBA">#REF!</definedName>
    <definedName name="td" localSheetId="0">#REF!</definedName>
    <definedName name="td" localSheetId="9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18">#REF!</definedName>
    <definedName name="td" localSheetId="1">#REF!</definedName>
    <definedName name="td" localSheetId="21">#REF!</definedName>
    <definedName name="td" localSheetId="22">#REF!</definedName>
    <definedName name="td" localSheetId="25">#REF!</definedName>
    <definedName name="td" localSheetId="2">#REF!</definedName>
    <definedName name="td" localSheetId="29">#REF!</definedName>
    <definedName name="td" localSheetId="6">#REF!</definedName>
    <definedName name="td">#REF!</definedName>
    <definedName name="tenck" localSheetId="0">#REF!</definedName>
    <definedName name="tenck">#REF!</definedName>
    <definedName name="test" localSheetId="0">#REF!</definedName>
    <definedName name="test">#REF!</definedName>
    <definedName name="th_bl" localSheetId="0">#REF!</definedName>
    <definedName name="th_bl" localSheetId="9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18">#REF!</definedName>
    <definedName name="th_bl" localSheetId="1">#REF!</definedName>
    <definedName name="th_bl" localSheetId="21">#REF!</definedName>
    <definedName name="th_bl" localSheetId="22">#REF!</definedName>
    <definedName name="th_bl" localSheetId="25">#REF!</definedName>
    <definedName name="th_bl" localSheetId="26">#REF!</definedName>
    <definedName name="th_bl" localSheetId="27">#REF!</definedName>
    <definedName name="th_bl" localSheetId="28">#REF!</definedName>
    <definedName name="th_bl" localSheetId="2">#REF!</definedName>
    <definedName name="th_bl" localSheetId="29">#REF!</definedName>
    <definedName name="th_bl" localSheetId="6">#REF!</definedName>
    <definedName name="th_bl">#REF!</definedName>
    <definedName name="thang" localSheetId="0">#REF!</definedName>
    <definedName name="thang">#REF!</definedName>
    <definedName name="Tháng">'[14]Thời gian'!$D$2:$D$21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1" hidden="1">{"'TDTGT (theo Dphuong)'!$A$4:$F$75"}</definedName>
    <definedName name="thanh" localSheetId="14" hidden="1">{"'TDTGT (theo Dphuong)'!$A$4:$F$75"}</definedName>
    <definedName name="thanh" localSheetId="18" hidden="1">{"'TDTGT (theo Dphuong)'!$A$4:$F$75"}</definedName>
    <definedName name="thanh" localSheetId="1" hidden="1">{"'TDTGT (theo Dphuong)'!$A$4:$F$75"}</definedName>
    <definedName name="thanh" localSheetId="21" hidden="1">{"'TDTGT (theo Dphuong)'!$A$4:$F$75"}</definedName>
    <definedName name="thanh" localSheetId="22" hidden="1">{"'TDTGT (theo Dphuong)'!$A$4:$F$75"}</definedName>
    <definedName name="thanh" localSheetId="24" hidden="1">{"'TDTGT (theo Dphuong)'!$A$4:$F$75"}</definedName>
    <definedName name="thanh" localSheetId="25" hidden="1">{"'TDTGT (theo Dphuong)'!$A$4:$F$75"}</definedName>
    <definedName name="thanh" localSheetId="26" hidden="1">{"'TDTGT (theo Dphuong)'!$A$4:$F$75"}</definedName>
    <definedName name="thanh" localSheetId="27" hidden="1">{"'TDTGT (theo Dphuong)'!$A$4:$F$75"}</definedName>
    <definedName name="thanh" localSheetId="28" hidden="1">{"'TDTGT (theo Dphuong)'!$A$4:$F$75"}</definedName>
    <definedName name="thanh" localSheetId="2" hidden="1">{"'TDTGT (theo Dphuong)'!$A$4:$F$75"}</definedName>
    <definedName name="thanh" localSheetId="29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anhtien">#REF!</definedName>
    <definedName name="thepban" localSheetId="0">#REF!</definedName>
    <definedName name="thepban">#REF!</definedName>
    <definedName name="thetichck" localSheetId="0">#REF!</definedName>
    <definedName name="thetichck">#REF!</definedName>
    <definedName name="THI" localSheetId="0">#REF!</definedName>
    <definedName name="THI">#REF!</definedName>
    <definedName name="THK" localSheetId="0">'[1]COAT&amp;WRAP-QIOT-#3'!#REF!</definedName>
    <definedName name="THK" localSheetId="9">'[2]COAT&amp;WRAP-QIOT-#3'!#REF!</definedName>
    <definedName name="THK" localSheetId="11">'[2]COAT&amp;WRAP-QIOT-#3'!#REF!</definedName>
    <definedName name="THK" localSheetId="12">'[2]COAT&amp;WRAP-QIOT-#3'!#REF!</definedName>
    <definedName name="THK" localSheetId="13">'[2]COAT&amp;WRAP-QIOT-#3'!#REF!</definedName>
    <definedName name="THK" localSheetId="14">'[2]COAT&amp;WRAP-QIOT-#3'!#REF!</definedName>
    <definedName name="THK" localSheetId="18">'[2]COAT&amp;WRAP-QIOT-#3'!#REF!</definedName>
    <definedName name="THK" localSheetId="21">'[1]COAT&amp;WRAP-QIOT-#3'!#REF!</definedName>
    <definedName name="THK" localSheetId="22">'[1]COAT&amp;WRAP-QIOT-#3'!#REF!</definedName>
    <definedName name="THK" localSheetId="25">'[3]COAT&amp;WRAP-QIOT-#3'!#REF!</definedName>
    <definedName name="THK" localSheetId="29">'[2]COAT&amp;WRAP-QIOT-#3'!#REF!</definedName>
    <definedName name="THK">'[1]COAT&amp;WRAP-QIOT-#3'!#REF!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ue" localSheetId="0">#REF!</definedName>
    <definedName name="thue">#REF!</definedName>
    <definedName name="THUEMA" localSheetId="0">#REF!</definedName>
    <definedName name="THUEMA">#REF!</definedName>
    <definedName name="Tien" localSheetId="0">#REF!</definedName>
    <definedName name="Tien">#REF!</definedName>
    <definedName name="Tinh" localSheetId="0">#REF!</definedName>
    <definedName name="Tinh">#REF!</definedName>
    <definedName name="Tỉnh" localSheetId="0">#REF!</definedName>
    <definedName name="Tỉnh">#REF!</definedName>
    <definedName name="Tinh_Vung">[14]Tỉnh!$H$1:$H$69</definedName>
    <definedName name="TITAN" localSheetId="0">#REF!</definedName>
    <definedName name="TITAN">#REF!</definedName>
    <definedName name="tkc" localSheetId="0">#REF!</definedName>
    <definedName name="tkc">#REF!</definedName>
    <definedName name="tkc_DL" localSheetId="0">#REF!</definedName>
    <definedName name="tkc_DL">#REF!</definedName>
    <definedName name="tkco" localSheetId="0">#REF!</definedName>
    <definedName name="tkco">#REF!</definedName>
    <definedName name="TKM" localSheetId="0" hidden="1">{"'TDTGT (theo Dphuong)'!$A$4:$F$75"}</definedName>
    <definedName name="TKM" hidden="1">{"'TDTGT (theo Dphuong)'!$A$4:$F$75"}</definedName>
    <definedName name="tkn">#REF!</definedName>
    <definedName name="tkn_DL" localSheetId="0">#REF!</definedName>
    <definedName name="tkn_DL">#REF!</definedName>
    <definedName name="tkno" localSheetId="0">#REF!</definedName>
    <definedName name="tkno">#REF!</definedName>
    <definedName name="TKYB">"TKYB"</definedName>
    <definedName name="TMBLCSG" localSheetId="0">#REF!</definedName>
    <definedName name="TMBLCSG" localSheetId="9">#REF!</definedName>
    <definedName name="TMBLCSG" localSheetId="1">#REF!</definedName>
    <definedName name="TMBLCSG" localSheetId="21">#REF!</definedName>
    <definedName name="TMBLCSG" localSheetId="22">#REF!</definedName>
    <definedName name="TMBLCSG" localSheetId="2">#REF!</definedName>
    <definedName name="TMBLCSG" localSheetId="6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1" hidden="1">{"'TDTGT (theo Dphuong)'!$A$4:$F$75"}</definedName>
    <definedName name="Tnghiep" localSheetId="14" hidden="1">{"'TDTGT (theo Dphuong)'!$A$4:$F$75"}</definedName>
    <definedName name="Tnghiep" localSheetId="18" hidden="1">{"'TDTGT (theo Dphuong)'!$A$4:$F$75"}</definedName>
    <definedName name="Tnghiep" localSheetId="1" hidden="1">{"'TDTGT (theo Dphuong)'!$A$4:$F$75"}</definedName>
    <definedName name="Tnghiep" localSheetId="21" hidden="1">{"'TDTGT (theo Dphuong)'!$A$4:$F$75"}</definedName>
    <definedName name="Tnghiep" localSheetId="22" hidden="1">{"'TDTGT (theo Dphuong)'!$A$4:$F$75"}</definedName>
    <definedName name="Tnghiep" localSheetId="24" hidden="1">{"'TDTGT (theo Dphuong)'!$A$4:$F$75"}</definedName>
    <definedName name="Tnghiep" localSheetId="25" hidden="1">{"'TDTGT (theo Dphuong)'!$A$4:$F$75"}</definedName>
    <definedName name="Tnghiep" localSheetId="26" hidden="1">{"'TDTGT (theo Dphuong)'!$A$4:$F$75"}</definedName>
    <definedName name="Tnghiep" localSheetId="27" hidden="1">{"'TDTGT (theo Dphuong)'!$A$4:$F$75"}</definedName>
    <definedName name="Tnghiep" localSheetId="28" hidden="1">{"'TDTGT (theo Dphuong)'!$A$4:$F$75"}</definedName>
    <definedName name="Tnghiep" localSheetId="2" hidden="1">{"'TDTGT (theo Dphuong)'!$A$4:$F$75"}</definedName>
    <definedName name="Tnghiep" localSheetId="29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ONG_DL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hop" localSheetId="0">#REF!</definedName>
    <definedName name="Tonghop">#REF!</definedName>
    <definedName name="TonghopHtxH" localSheetId="0">#REF!</definedName>
    <definedName name="TonghopHtxH">#REF!</definedName>
    <definedName name="TonghopHtxT" localSheetId="0">#REF!</definedName>
    <definedName name="TonghopHtxT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TAL" localSheetId="0">#REF!</definedName>
    <definedName name="TOTAL">#REF!</definedName>
    <definedName name="TPLRP" localSheetId="0">#REF!</definedName>
    <definedName name="TPLRP">#REF!</definedName>
    <definedName name="TPVT" localSheetId="0">#REF!</definedName>
    <definedName name="TPVT">#REF!</definedName>
    <definedName name="TR" localSheetId="0">#REF!</definedName>
    <definedName name="TR">#REF!</definedName>
    <definedName name="Tra_don_gia_KS" localSheetId="0">#REF!</definedName>
    <definedName name="Tra_don_gia_KS">#REF!</definedName>
    <definedName name="TRADE2" localSheetId="0">#REF!</definedName>
    <definedName name="TRADE2">#REF!</definedName>
    <definedName name="TRISO" localSheetId="0">#REF!</definedName>
    <definedName name="TRISO">#REF!</definedName>
    <definedName name="TT_chung" localSheetId="0">#REF!</definedName>
    <definedName name="TT_chung">#REF!</definedName>
    <definedName name="ttbt" localSheetId="0">#REF!</definedName>
    <definedName name="ttbt">#REF!</definedName>
    <definedName name="ttn" localSheetId="0">#REF!</definedName>
    <definedName name="ttn">#REF!</definedName>
    <definedName name="ttt" localSheetId="0">#REF!</definedName>
    <definedName name="ttt" localSheetId="9">#REF!</definedName>
    <definedName name="ttt" localSheetId="11">#REF!</definedName>
    <definedName name="ttt" localSheetId="12">#REF!</definedName>
    <definedName name="ttt" localSheetId="13">#REF!</definedName>
    <definedName name="ttt" localSheetId="14">#REF!</definedName>
    <definedName name="ttt" localSheetId="18">#REF!</definedName>
    <definedName name="ttt" localSheetId="1">#REF!</definedName>
    <definedName name="ttt" localSheetId="21">#REF!</definedName>
    <definedName name="ttt" localSheetId="22">#REF!</definedName>
    <definedName name="ttt" localSheetId="25">#REF!</definedName>
    <definedName name="ttt" localSheetId="26">#REF!</definedName>
    <definedName name="ttt" localSheetId="27">#REF!</definedName>
    <definedName name="ttt" localSheetId="28">#REF!</definedName>
    <definedName name="ttt" localSheetId="2">#REF!</definedName>
    <definedName name="ttt" localSheetId="29">#REF!</definedName>
    <definedName name="ttt" localSheetId="6">#REF!</definedName>
    <definedName name="ttt">#REF!</definedName>
    <definedName name="ttx" localSheetId="0">#REF!</definedName>
    <definedName name="ttx">#REF!</definedName>
    <definedName name="TXLM" localSheetId="0">#REF!</definedName>
    <definedName name="TXLM">#REF!</definedName>
    <definedName name="TXNB" localSheetId="0">#REF!</definedName>
    <definedName name="TXNB">#REF!</definedName>
    <definedName name="ty_le_BTN" localSheetId="0">#REF!</definedName>
    <definedName name="ty_le_BTN">#REF!</definedName>
    <definedName name="UP" localSheetId="0">#REF!,#REF!,#REF!,#REF!,#REF!,#REF!,#REF!,#REF!,#REF!,#REF!,#REF!</definedName>
    <definedName name="UP">#REF!,#REF!,#REF!,#REF!,#REF!,#REF!,#REF!,#REF!,#REF!,#REF!,#REF!</definedName>
    <definedName name="usd">15000</definedName>
    <definedName name="v" localSheetId="0">#REF!</definedName>
    <definedName name="v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_tu" localSheetId="0">#REF!</definedName>
    <definedName name="Vat_tu">#REF!</definedName>
    <definedName name="VatTuTungHangMuc" localSheetId="0">#REF!</definedName>
    <definedName name="VatTuTungHangMuc">#REF!</definedName>
    <definedName name="VC" localSheetId="0">#REF!</definedName>
    <definedName name="VC">#REF!</definedName>
    <definedName name="vccot" localSheetId="0">#REF!</definedName>
    <definedName name="vccot">#REF!</definedName>
    <definedName name="vctb" localSheetId="0">#REF!</definedName>
    <definedName name="vctb">#REF!</definedName>
    <definedName name="vfff" localSheetId="0">#REF!</definedName>
    <definedName name="vfff" localSheetId="9">#REF!</definedName>
    <definedName name="vfff" localSheetId="11">#REF!</definedName>
    <definedName name="vfff" localSheetId="12">#REF!</definedName>
    <definedName name="vfff" localSheetId="13">#REF!</definedName>
    <definedName name="vfff" localSheetId="14">#REF!</definedName>
    <definedName name="vfff" localSheetId="18">#REF!</definedName>
    <definedName name="vfff" localSheetId="1">#REF!</definedName>
    <definedName name="vfff" localSheetId="21">#REF!</definedName>
    <definedName name="vfff" localSheetId="22">#REF!</definedName>
    <definedName name="vfff" localSheetId="25">#REF!</definedName>
    <definedName name="vfff" localSheetId="2">#REF!</definedName>
    <definedName name="vfff" localSheetId="29">#REF!</definedName>
    <definedName name="vfff" localSheetId="6">#REF!</definedName>
    <definedName name="vfff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DP" localSheetId="0">#REF!</definedName>
    <definedName name="VLDP">#REF!</definedName>
    <definedName name="vn" localSheetId="0">#REF!</definedName>
    <definedName name="vn" localSheetId="9">#REF!</definedName>
    <definedName name="vn" localSheetId="1">#REF!</definedName>
    <definedName name="vn" localSheetId="21">#REF!</definedName>
    <definedName name="vn" localSheetId="22">#REF!</definedName>
    <definedName name="vn" localSheetId="2">#REF!</definedName>
    <definedName name="vn" localSheetId="6">#REF!</definedName>
    <definedName name="vn">#REF!</definedName>
    <definedName name="VT" localSheetId="0">#REF!</definedName>
    <definedName name="VT">#REF!</definedName>
    <definedName name="VTu" localSheetId="0">#REF!</definedName>
    <definedName name="VTu">#REF!</definedName>
    <definedName name="VTVUA" localSheetId="0">#REF!</definedName>
    <definedName name="VTVUA">#REF!</definedName>
    <definedName name="vv" localSheetId="0" hidden="1">{"'TDTGT (theo Dphuong)'!$A$4:$F$75"}</definedName>
    <definedName name="vv" localSheetId="9" hidden="1">{"'TDTGT (theo Dphuong)'!$A$4:$F$75"}</definedName>
    <definedName name="vv" localSheetId="11" hidden="1">{"'TDTGT (theo Dphuong)'!$A$4:$F$75"}</definedName>
    <definedName name="vv" localSheetId="14" hidden="1">{"'TDTGT (theo Dphuong)'!$A$4:$F$75"}</definedName>
    <definedName name="vv" localSheetId="18" hidden="1">{"'TDTGT (theo Dphuong)'!$A$4:$F$75"}</definedName>
    <definedName name="vv" localSheetId="1" hidden="1">{"'TDTGT (theo Dphuong)'!$A$4:$F$75"}</definedName>
    <definedName name="vv" localSheetId="21" hidden="1">{"'TDTGT (theo Dphuong)'!$A$4:$F$75"}</definedName>
    <definedName name="vv" localSheetId="22" hidden="1">{"'TDTGT (theo Dphuong)'!$A$4:$F$75"}</definedName>
    <definedName name="vv" localSheetId="24" hidden="1">{"'TDTGT (theo Dphuong)'!$A$4:$F$75"}</definedName>
    <definedName name="vv" localSheetId="25" hidden="1">{"'TDTGT (theo Dphuong)'!$A$4:$F$75"}</definedName>
    <definedName name="vv" localSheetId="26" hidden="1">{"'TDTGT (theo Dphuong)'!$A$4:$F$75"}</definedName>
    <definedName name="vv" localSheetId="27" hidden="1">{"'TDTGT (theo Dphuong)'!$A$4:$F$75"}</definedName>
    <definedName name="vv" localSheetId="28" hidden="1">{"'TDTGT (theo Dphuong)'!$A$4:$F$75"}</definedName>
    <definedName name="vv" localSheetId="2" hidden="1">{"'TDTGT (theo Dphuong)'!$A$4:$F$75"}</definedName>
    <definedName name="vv" localSheetId="29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">#REF!</definedName>
    <definedName name="wrn.thu." localSheetId="0" hidden="1">{#N/A,#N/A,FALSE,"Chung"}</definedName>
    <definedName name="wrn.thu." localSheetId="9" hidden="1">{#N/A,#N/A,FALSE,"Chung"}</definedName>
    <definedName name="wrn.thu." localSheetId="11" hidden="1">{#N/A,#N/A,FALSE,"Chung"}</definedName>
    <definedName name="wrn.thu." localSheetId="14" hidden="1">{#N/A,#N/A,FALSE,"Chung"}</definedName>
    <definedName name="wrn.thu." localSheetId="18" hidden="1">{#N/A,#N/A,FALSE,"Chung"}</definedName>
    <definedName name="wrn.thu." localSheetId="1" hidden="1">{#N/A,#N/A,FALSE,"Chung"}</definedName>
    <definedName name="wrn.thu." localSheetId="21" hidden="1">{#N/A,#N/A,FALSE,"Chung"}</definedName>
    <definedName name="wrn.thu." localSheetId="22" hidden="1">{#N/A,#N/A,FALSE,"Chung"}</definedName>
    <definedName name="wrn.thu." localSheetId="24" hidden="1">{#N/A,#N/A,FALSE,"Chung"}</definedName>
    <definedName name="wrn.thu." localSheetId="25" hidden="1">{#N/A,#N/A,FALSE,"Chung"}</definedName>
    <definedName name="wrn.thu." localSheetId="26" hidden="1">{#N/A,#N/A,FALSE,"Chung"}</definedName>
    <definedName name="wrn.thu." localSheetId="27" hidden="1">{#N/A,#N/A,FALSE,"Chung"}</definedName>
    <definedName name="wrn.thu." localSheetId="28" hidden="1">{#N/A,#N/A,FALSE,"Chung"}</definedName>
    <definedName name="wrn.thu." localSheetId="2" hidden="1">{#N/A,#N/A,FALSE,"Chung"}</definedName>
    <definedName name="wrn.thu." localSheetId="29" hidden="1">{#N/A,#N/A,FALSE,"Chung"}</definedName>
    <definedName name="wrn.thu." localSheetId="6" hidden="1">{#N/A,#N/A,FALSE,"Chung"}</definedName>
    <definedName name="wrn.thu." hidden="1">{#N/A,#N/A,FALSE,"Chung"}</definedName>
    <definedName name="X">#REF!</definedName>
    <definedName name="XCCT">0.5</definedName>
    <definedName name="xd" localSheetId="0">'[21]7 THAI NGUYEN'!$A$11</definedName>
    <definedName name="xd" localSheetId="9">'[22]7 THAI NGUYEN'!$A$11</definedName>
    <definedName name="xd" localSheetId="14">'[22]7 THAI NGUYEN'!$A$11</definedName>
    <definedName name="xd" localSheetId="18">'[22]7 THAI NGUYEN'!$A$11</definedName>
    <definedName name="xd" localSheetId="21">'[23]7 THAI NGUYEN'!$A$11</definedName>
    <definedName name="xd" localSheetId="22">'[21]7 THAI NGUYEN'!$A$11</definedName>
    <definedName name="xd" localSheetId="24">'[21]7 THAI NGUYEN'!$A$11</definedName>
    <definedName name="xd">'[23]7 THAI NGUYEN'!$A$11</definedName>
    <definedName name="xl">[8]THKP!#REF!</definedName>
    <definedName name="xlc">[8]THKP!#REF!</definedName>
    <definedName name="xlk">[8]THKP!#REF!</definedName>
    <definedName name="ZYX" localSheetId="0">#REF!</definedName>
    <definedName name="ZYX" localSheetId="9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18">#REF!</definedName>
    <definedName name="ZYX" localSheetId="1">#REF!</definedName>
    <definedName name="ZYX" localSheetId="21">#REF!</definedName>
    <definedName name="ZYX" localSheetId="22">#REF!</definedName>
    <definedName name="ZYX" localSheetId="25">#REF!</definedName>
    <definedName name="ZYX" localSheetId="26">#REF!</definedName>
    <definedName name="ZYX" localSheetId="27">#REF!</definedName>
    <definedName name="ZYX" localSheetId="28">#REF!</definedName>
    <definedName name="ZYX" localSheetId="2">#REF!</definedName>
    <definedName name="ZYX" localSheetId="29">#REF!</definedName>
    <definedName name="ZYX" localSheetId="6">#REF!</definedName>
    <definedName name="ZYX">#REF!</definedName>
    <definedName name="ZZZ" localSheetId="0">#REF!</definedName>
    <definedName name="ZZZ" localSheetId="9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18">#REF!</definedName>
    <definedName name="ZZZ" localSheetId="1">#REF!</definedName>
    <definedName name="ZZZ" localSheetId="21">#REF!</definedName>
    <definedName name="ZZZ" localSheetId="22">#REF!</definedName>
    <definedName name="ZZZ" localSheetId="25">#REF!</definedName>
    <definedName name="ZZZ" localSheetId="2">#REF!</definedName>
    <definedName name="ZZZ" localSheetId="29">#REF!</definedName>
    <definedName name="ZZZ" localSheetId="6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41" l="1"/>
  <c r="J59" i="41"/>
  <c r="G59" i="41"/>
  <c r="D59" i="41"/>
  <c r="M58" i="41"/>
  <c r="L58" i="41"/>
  <c r="J58" i="41"/>
  <c r="I58" i="41"/>
  <c r="G58" i="41"/>
  <c r="F58" i="41"/>
  <c r="D58" i="41"/>
  <c r="C58" i="41"/>
  <c r="M57" i="41"/>
  <c r="J57" i="41"/>
  <c r="G57" i="41"/>
  <c r="D57" i="41"/>
  <c r="M56" i="41"/>
  <c r="J56" i="41"/>
  <c r="G56" i="41"/>
  <c r="D56" i="41"/>
  <c r="M55" i="41"/>
  <c r="J55" i="41"/>
  <c r="G55" i="41"/>
  <c r="D55" i="41"/>
  <c r="M54" i="41"/>
  <c r="J54" i="41"/>
  <c r="G54" i="41"/>
  <c r="D54" i="41"/>
  <c r="M53" i="41"/>
  <c r="J53" i="41"/>
  <c r="G53" i="41"/>
  <c r="D53" i="41"/>
  <c r="M52" i="41"/>
  <c r="J52" i="41"/>
  <c r="G52" i="41"/>
  <c r="D52" i="41"/>
  <c r="M51" i="41"/>
  <c r="J51" i="41"/>
  <c r="G51" i="41"/>
  <c r="D51" i="41"/>
  <c r="M50" i="41"/>
  <c r="J50" i="41"/>
  <c r="G50" i="41"/>
  <c r="D50" i="41"/>
  <c r="M49" i="41"/>
  <c r="L49" i="41"/>
  <c r="J49" i="41"/>
  <c r="I49" i="41"/>
  <c r="G49" i="41"/>
  <c r="F49" i="41"/>
  <c r="D49" i="41"/>
  <c r="C49" i="41"/>
  <c r="M48" i="41"/>
  <c r="J48" i="41"/>
  <c r="G48" i="41"/>
  <c r="D48" i="41"/>
  <c r="M47" i="41"/>
  <c r="L47" i="41"/>
  <c r="J47" i="41"/>
  <c r="I47" i="41"/>
  <c r="G47" i="41"/>
  <c r="F47" i="41"/>
  <c r="D47" i="41"/>
  <c r="C47" i="41"/>
  <c r="M46" i="41"/>
  <c r="L46" i="41"/>
  <c r="J46" i="41"/>
  <c r="I46" i="41"/>
  <c r="G46" i="41"/>
  <c r="F46" i="41"/>
  <c r="D46" i="41"/>
  <c r="C46" i="41"/>
  <c r="M45" i="41"/>
  <c r="J45" i="41"/>
  <c r="G45" i="41"/>
  <c r="D45" i="41"/>
  <c r="M44" i="41"/>
  <c r="J44" i="41"/>
  <c r="G44" i="41"/>
  <c r="D44" i="41"/>
  <c r="M43" i="41"/>
  <c r="J43" i="41"/>
  <c r="G43" i="41"/>
  <c r="D43" i="41"/>
  <c r="M42" i="41"/>
  <c r="L42" i="41"/>
  <c r="J42" i="41"/>
  <c r="I42" i="41"/>
  <c r="G42" i="41"/>
  <c r="F42" i="41"/>
  <c r="D42" i="41"/>
  <c r="C42" i="41"/>
  <c r="M41" i="41"/>
  <c r="L41" i="41"/>
  <c r="J41" i="41"/>
  <c r="I41" i="41"/>
  <c r="G41" i="41"/>
  <c r="F41" i="41"/>
  <c r="D41" i="41"/>
  <c r="C41" i="41"/>
  <c r="M40" i="41"/>
  <c r="J40" i="41"/>
  <c r="G40" i="41"/>
  <c r="D40" i="41"/>
  <c r="M39" i="41"/>
  <c r="L39" i="41"/>
  <c r="J39" i="41"/>
  <c r="I39" i="41"/>
  <c r="G39" i="41"/>
  <c r="F39" i="41"/>
  <c r="D39" i="41"/>
  <c r="C39" i="41"/>
  <c r="M38" i="41"/>
  <c r="J38" i="41"/>
  <c r="G38" i="41"/>
  <c r="D38" i="41"/>
  <c r="M37" i="41"/>
  <c r="J37" i="41"/>
  <c r="G37" i="41"/>
  <c r="D37" i="41"/>
  <c r="M36" i="41"/>
  <c r="L36" i="41"/>
  <c r="J36" i="41"/>
  <c r="I36" i="41"/>
  <c r="G36" i="41"/>
  <c r="F36" i="41"/>
  <c r="D36" i="41"/>
  <c r="C36" i="41"/>
  <c r="M35" i="41"/>
  <c r="J35" i="41"/>
  <c r="G35" i="41"/>
  <c r="D35" i="41"/>
  <c r="M34" i="41"/>
  <c r="L34" i="41"/>
  <c r="J34" i="41"/>
  <c r="I34" i="41"/>
  <c r="G34" i="41"/>
  <c r="F34" i="41"/>
  <c r="D34" i="41"/>
  <c r="C34" i="41"/>
  <c r="M33" i="41"/>
  <c r="J33" i="41"/>
  <c r="G33" i="41"/>
  <c r="D33" i="41"/>
  <c r="M32" i="41"/>
  <c r="L32" i="41"/>
  <c r="J32" i="41"/>
  <c r="I32" i="41"/>
  <c r="G32" i="41"/>
  <c r="F32" i="41"/>
  <c r="D32" i="41"/>
  <c r="C32" i="41"/>
  <c r="M31" i="41"/>
  <c r="J31" i="41"/>
  <c r="G31" i="41"/>
  <c r="D31" i="41"/>
  <c r="M30" i="41"/>
  <c r="J30" i="41"/>
  <c r="G30" i="41"/>
  <c r="D30" i="41"/>
  <c r="M29" i="41"/>
  <c r="J29" i="41"/>
  <c r="G29" i="41"/>
  <c r="D29" i="41"/>
  <c r="M28" i="41"/>
  <c r="J28" i="41"/>
  <c r="G28" i="41"/>
  <c r="D28" i="41"/>
  <c r="M27" i="41"/>
  <c r="L27" i="41"/>
  <c r="J27" i="41"/>
  <c r="I27" i="41"/>
  <c r="G27" i="41"/>
  <c r="F27" i="41"/>
  <c r="D27" i="41"/>
  <c r="C27" i="41"/>
  <c r="M26" i="41"/>
  <c r="L26" i="41"/>
  <c r="J26" i="41"/>
  <c r="I26" i="41"/>
  <c r="G26" i="41"/>
  <c r="F26" i="41"/>
  <c r="D26" i="41"/>
  <c r="C26" i="41"/>
  <c r="M25" i="41"/>
  <c r="L25" i="41"/>
  <c r="J25" i="41"/>
  <c r="I25" i="41"/>
  <c r="G25" i="41"/>
  <c r="F25" i="41"/>
  <c r="D25" i="41"/>
  <c r="C25" i="41"/>
  <c r="M24" i="41"/>
  <c r="L24" i="41"/>
  <c r="J24" i="41"/>
  <c r="I24" i="41"/>
  <c r="G24" i="41"/>
  <c r="F24" i="41"/>
  <c r="D24" i="41"/>
  <c r="C24" i="41"/>
  <c r="M23" i="41"/>
  <c r="L23" i="41"/>
  <c r="J23" i="41"/>
  <c r="I23" i="41"/>
  <c r="G23" i="41"/>
  <c r="F23" i="41"/>
  <c r="D23" i="41"/>
  <c r="C23" i="41"/>
  <c r="M22" i="41"/>
  <c r="J22" i="41"/>
  <c r="G22" i="41"/>
  <c r="D22" i="41"/>
  <c r="M21" i="41"/>
  <c r="J21" i="41"/>
  <c r="G21" i="41"/>
  <c r="D21" i="41"/>
  <c r="M20" i="41"/>
  <c r="J20" i="41"/>
  <c r="G20" i="41"/>
  <c r="D20" i="41"/>
  <c r="M19" i="41"/>
  <c r="L19" i="41"/>
  <c r="J19" i="41"/>
  <c r="I19" i="41"/>
  <c r="G19" i="41"/>
  <c r="F19" i="41"/>
  <c r="D19" i="41"/>
  <c r="C19" i="41"/>
  <c r="M18" i="41"/>
  <c r="L18" i="41"/>
  <c r="J18" i="41"/>
  <c r="I18" i="41"/>
  <c r="G18" i="41"/>
  <c r="F18" i="41"/>
  <c r="D18" i="41"/>
  <c r="C18" i="41"/>
  <c r="M17" i="41"/>
  <c r="L17" i="41"/>
  <c r="J17" i="41"/>
  <c r="I17" i="41"/>
  <c r="G17" i="41"/>
  <c r="F17" i="41"/>
  <c r="D17" i="41"/>
  <c r="C17" i="41"/>
  <c r="M16" i="41"/>
  <c r="L16" i="41"/>
  <c r="J16" i="41"/>
  <c r="I16" i="41"/>
  <c r="G16" i="41"/>
  <c r="F16" i="41"/>
  <c r="D16" i="41"/>
  <c r="C16" i="41"/>
  <c r="M15" i="41"/>
  <c r="J15" i="41"/>
  <c r="G15" i="41"/>
  <c r="D15" i="41"/>
  <c r="M14" i="41"/>
  <c r="J14" i="41"/>
  <c r="G14" i="41"/>
  <c r="D14" i="41"/>
  <c r="M13" i="41"/>
  <c r="J13" i="41"/>
  <c r="G13" i="41"/>
  <c r="D13" i="41"/>
  <c r="M11" i="41"/>
  <c r="J11" i="41"/>
  <c r="G11" i="41"/>
  <c r="D11" i="41"/>
  <c r="M10" i="41"/>
  <c r="J10" i="41"/>
  <c r="G10" i="41"/>
  <c r="D10" i="41"/>
  <c r="M9" i="41"/>
  <c r="J9" i="41"/>
  <c r="G9" i="41"/>
  <c r="D9" i="41"/>
  <c r="M52" i="40"/>
  <c r="J52" i="40"/>
  <c r="G52" i="40"/>
  <c r="D52" i="40"/>
  <c r="M51" i="40"/>
  <c r="J51" i="40"/>
  <c r="G51" i="40"/>
  <c r="D51" i="40"/>
  <c r="M50" i="40"/>
  <c r="J50" i="40"/>
  <c r="G50" i="40"/>
  <c r="D50" i="40"/>
  <c r="M49" i="40"/>
  <c r="J49" i="40"/>
  <c r="G49" i="40"/>
  <c r="D49" i="40"/>
  <c r="M48" i="40"/>
  <c r="J48" i="40"/>
  <c r="G48" i="40"/>
  <c r="D48" i="40"/>
  <c r="M47" i="40"/>
  <c r="J47" i="40"/>
  <c r="G47" i="40"/>
  <c r="D47" i="40"/>
  <c r="M46" i="40"/>
  <c r="J46" i="40"/>
  <c r="G46" i="40"/>
  <c r="D46" i="40"/>
  <c r="M45" i="40"/>
  <c r="J45" i="40"/>
  <c r="G45" i="40"/>
  <c r="D45" i="40"/>
  <c r="M44" i="40"/>
  <c r="J44" i="40"/>
  <c r="G44" i="40"/>
  <c r="D44" i="40"/>
  <c r="M43" i="40"/>
  <c r="J43" i="40"/>
  <c r="G43" i="40"/>
  <c r="D43" i="40"/>
  <c r="M42" i="40"/>
  <c r="L42" i="40"/>
  <c r="J42" i="40"/>
  <c r="I42" i="40"/>
  <c r="G42" i="40"/>
  <c r="F42" i="40"/>
  <c r="D42" i="40"/>
  <c r="C42" i="40"/>
  <c r="M41" i="40"/>
  <c r="J41" i="40"/>
  <c r="G41" i="40"/>
  <c r="D41" i="40"/>
  <c r="M40" i="40"/>
  <c r="J40" i="40"/>
  <c r="G40" i="40"/>
  <c r="D40" i="40"/>
  <c r="M39" i="40"/>
  <c r="J39" i="40"/>
  <c r="G39" i="40"/>
  <c r="D39" i="40"/>
  <c r="M38" i="40"/>
  <c r="J38" i="40"/>
  <c r="G38" i="40"/>
  <c r="D38" i="40"/>
  <c r="M37" i="40"/>
  <c r="L37" i="40"/>
  <c r="J37" i="40"/>
  <c r="I37" i="40"/>
  <c r="G37" i="40"/>
  <c r="F37" i="40"/>
  <c r="D37" i="40"/>
  <c r="C37" i="40"/>
  <c r="M36" i="40"/>
  <c r="J36" i="40"/>
  <c r="G36" i="40"/>
  <c r="D36" i="40"/>
  <c r="M35" i="40"/>
  <c r="J35" i="40"/>
  <c r="G35" i="40"/>
  <c r="D35" i="40"/>
  <c r="M34" i="40"/>
  <c r="J34" i="40"/>
  <c r="G34" i="40"/>
  <c r="D34" i="40"/>
  <c r="M33" i="40"/>
  <c r="J33" i="40"/>
  <c r="G33" i="40"/>
  <c r="D33" i="40"/>
  <c r="M32" i="40"/>
  <c r="L32" i="40"/>
  <c r="J32" i="40"/>
  <c r="I32" i="40"/>
  <c r="G32" i="40"/>
  <c r="F32" i="40"/>
  <c r="D32" i="40"/>
  <c r="C32" i="40"/>
  <c r="M31" i="40"/>
  <c r="J31" i="40"/>
  <c r="G31" i="40"/>
  <c r="D31" i="40"/>
  <c r="M30" i="40"/>
  <c r="L30" i="40"/>
  <c r="J30" i="40"/>
  <c r="I30" i="40"/>
  <c r="G30" i="40"/>
  <c r="F30" i="40"/>
  <c r="D30" i="40"/>
  <c r="C30" i="40"/>
  <c r="M29" i="40"/>
  <c r="J29" i="40"/>
  <c r="G29" i="40"/>
  <c r="D29" i="40"/>
  <c r="M28" i="40"/>
  <c r="J28" i="40"/>
  <c r="G28" i="40"/>
  <c r="D28" i="40"/>
  <c r="M27" i="40"/>
  <c r="L27" i="40"/>
  <c r="J27" i="40"/>
  <c r="I27" i="40"/>
  <c r="G27" i="40"/>
  <c r="F27" i="40"/>
  <c r="D27" i="40"/>
  <c r="C27" i="40"/>
  <c r="M26" i="40"/>
  <c r="L26" i="40"/>
  <c r="J26" i="40"/>
  <c r="I26" i="40"/>
  <c r="G26" i="40"/>
  <c r="F26" i="40"/>
  <c r="D26" i="40"/>
  <c r="C26" i="40"/>
  <c r="M25" i="40"/>
  <c r="L25" i="40"/>
  <c r="J25" i="40"/>
  <c r="I25" i="40"/>
  <c r="G25" i="40"/>
  <c r="F25" i="40"/>
  <c r="D25" i="40"/>
  <c r="C25" i="40"/>
  <c r="M24" i="40"/>
  <c r="J24" i="40"/>
  <c r="G24" i="40"/>
  <c r="D24" i="40"/>
  <c r="M23" i="40"/>
  <c r="J23" i="40"/>
  <c r="G23" i="40"/>
  <c r="D23" i="40"/>
  <c r="M22" i="40"/>
  <c r="L22" i="40"/>
  <c r="J22" i="40"/>
  <c r="I22" i="40"/>
  <c r="G22" i="40"/>
  <c r="F22" i="40"/>
  <c r="D22" i="40"/>
  <c r="C22" i="40"/>
  <c r="M21" i="40"/>
  <c r="L21" i="40"/>
  <c r="J21" i="40"/>
  <c r="I21" i="40"/>
  <c r="G21" i="40"/>
  <c r="F21" i="40"/>
  <c r="D21" i="40"/>
  <c r="C21" i="40"/>
  <c r="M20" i="40"/>
  <c r="L20" i="40"/>
  <c r="J20" i="40"/>
  <c r="I20" i="40"/>
  <c r="G20" i="40"/>
  <c r="F20" i="40"/>
  <c r="D20" i="40"/>
  <c r="C20" i="40"/>
  <c r="M19" i="40"/>
  <c r="L19" i="40"/>
  <c r="J19" i="40"/>
  <c r="I19" i="40"/>
  <c r="G19" i="40"/>
  <c r="F19" i="40"/>
  <c r="D19" i="40"/>
  <c r="C19" i="40"/>
  <c r="M18" i="40"/>
  <c r="L18" i="40"/>
  <c r="J18" i="40"/>
  <c r="I18" i="40"/>
  <c r="G18" i="40"/>
  <c r="F18" i="40"/>
  <c r="D18" i="40"/>
  <c r="C18" i="40"/>
  <c r="M17" i="40"/>
  <c r="L17" i="40"/>
  <c r="J17" i="40"/>
  <c r="I17" i="40"/>
  <c r="G17" i="40"/>
  <c r="F17" i="40"/>
  <c r="D17" i="40"/>
  <c r="C17" i="40"/>
  <c r="M16" i="40"/>
  <c r="J16" i="40"/>
  <c r="G16" i="40"/>
  <c r="D16" i="40"/>
  <c r="M15" i="40"/>
  <c r="J15" i="40"/>
  <c r="G15" i="40"/>
  <c r="D15" i="40"/>
  <c r="M13" i="40"/>
  <c r="J13" i="40"/>
  <c r="G13" i="40"/>
  <c r="D13" i="40"/>
  <c r="M12" i="40"/>
  <c r="J12" i="40"/>
  <c r="G12" i="40"/>
  <c r="D12" i="40"/>
  <c r="M11" i="40"/>
  <c r="J11" i="40"/>
  <c r="G11" i="40"/>
  <c r="D11" i="40"/>
  <c r="M10" i="40"/>
  <c r="J10" i="40"/>
  <c r="G10" i="40"/>
  <c r="D10" i="40"/>
  <c r="M9" i="40"/>
  <c r="J9" i="40"/>
  <c r="G9" i="40"/>
  <c r="D9" i="40"/>
  <c r="D26" i="33"/>
  <c r="D25" i="33"/>
  <c r="D24" i="33"/>
  <c r="D23" i="33"/>
  <c r="D22" i="33"/>
  <c r="D21" i="33"/>
  <c r="D20" i="33"/>
  <c r="D19" i="33"/>
  <c r="D18" i="33"/>
  <c r="D17" i="33"/>
  <c r="D16" i="33"/>
  <c r="D15" i="33"/>
  <c r="C14" i="33"/>
  <c r="D14" i="33" s="1"/>
  <c r="B14" i="33"/>
  <c r="D13" i="33"/>
  <c r="D12" i="33"/>
  <c r="D11" i="33"/>
  <c r="D10" i="33"/>
  <c r="C9" i="33"/>
  <c r="C7" i="33" s="1"/>
  <c r="B9" i="33"/>
  <c r="B7" i="33" s="1"/>
  <c r="D8" i="33"/>
  <c r="D26" i="32"/>
  <c r="D25" i="32"/>
  <c r="D24" i="32"/>
  <c r="D23" i="32"/>
  <c r="D22" i="32"/>
  <c r="D21" i="32"/>
  <c r="D20" i="32"/>
  <c r="D19" i="32"/>
  <c r="D18" i="32"/>
  <c r="D17" i="32"/>
  <c r="D16" i="32"/>
  <c r="D15" i="32"/>
  <c r="C14" i="32"/>
  <c r="C7" i="32" s="1"/>
  <c r="D7" i="32" s="1"/>
  <c r="D13" i="32"/>
  <c r="D12" i="32"/>
  <c r="D11" i="32"/>
  <c r="D10" i="32"/>
  <c r="D9" i="32"/>
  <c r="C9" i="32"/>
  <c r="D8" i="32"/>
  <c r="D26" i="31"/>
  <c r="D25" i="31"/>
  <c r="D24" i="31"/>
  <c r="D23" i="31"/>
  <c r="D22" i="31"/>
  <c r="D21" i="31"/>
  <c r="D20" i="31"/>
  <c r="D19" i="31"/>
  <c r="D18" i="31"/>
  <c r="D17" i="31"/>
  <c r="D16" i="31"/>
  <c r="D15" i="31"/>
  <c r="C14" i="31"/>
  <c r="D14" i="31" s="1"/>
  <c r="D13" i="31"/>
  <c r="D12" i="31"/>
  <c r="D11" i="31"/>
  <c r="D10" i="31"/>
  <c r="C9" i="31"/>
  <c r="D9" i="31" s="1"/>
  <c r="D8" i="31"/>
  <c r="C7" i="31"/>
  <c r="D7" i="31" s="1"/>
  <c r="B7" i="31"/>
  <c r="I30" i="30"/>
  <c r="H30" i="30"/>
  <c r="G30" i="30"/>
  <c r="I29" i="30"/>
  <c r="H29" i="30"/>
  <c r="G29" i="30"/>
  <c r="I28" i="30"/>
  <c r="H28" i="30"/>
  <c r="G28" i="30"/>
  <c r="I27" i="30"/>
  <c r="H27" i="30"/>
  <c r="G27" i="30"/>
  <c r="I26" i="30"/>
  <c r="H26" i="30"/>
  <c r="G26" i="30"/>
  <c r="I25" i="30"/>
  <c r="H25" i="30"/>
  <c r="G25" i="30"/>
  <c r="I24" i="30"/>
  <c r="H24" i="30"/>
  <c r="G24" i="30"/>
  <c r="I23" i="30"/>
  <c r="H23" i="30"/>
  <c r="G23" i="30"/>
  <c r="I22" i="30"/>
  <c r="H22" i="30"/>
  <c r="G22" i="30"/>
  <c r="I21" i="30"/>
  <c r="H21" i="30"/>
  <c r="G21" i="30"/>
  <c r="I20" i="30"/>
  <c r="H20" i="30"/>
  <c r="G20" i="30"/>
  <c r="I19" i="30"/>
  <c r="H19" i="30"/>
  <c r="G19" i="30"/>
  <c r="M18" i="30"/>
  <c r="I18" i="30" s="1"/>
  <c r="L18" i="30"/>
  <c r="K18" i="30"/>
  <c r="K10" i="30" s="1"/>
  <c r="E18" i="30"/>
  <c r="D18" i="30"/>
  <c r="H18" i="30" s="1"/>
  <c r="C18" i="30"/>
  <c r="G18" i="30" s="1"/>
  <c r="I17" i="30"/>
  <c r="H17" i="30"/>
  <c r="G17" i="30"/>
  <c r="I16" i="30"/>
  <c r="H16" i="30"/>
  <c r="G16" i="30"/>
  <c r="I15" i="30"/>
  <c r="H15" i="30"/>
  <c r="G15" i="30"/>
  <c r="I14" i="30"/>
  <c r="H14" i="30"/>
  <c r="G14" i="30"/>
  <c r="M13" i="30"/>
  <c r="L13" i="30"/>
  <c r="K13" i="30"/>
  <c r="I13" i="30"/>
  <c r="H13" i="30"/>
  <c r="G13" i="30"/>
  <c r="E13" i="30"/>
  <c r="E10" i="30" s="1"/>
  <c r="I10" i="30" s="1"/>
  <c r="D13" i="30"/>
  <c r="C13" i="30"/>
  <c r="I12" i="30"/>
  <c r="H12" i="30"/>
  <c r="G12" i="30"/>
  <c r="M10" i="30"/>
  <c r="L10" i="30"/>
  <c r="D10" i="30"/>
  <c r="H10" i="30" s="1"/>
  <c r="C10" i="30"/>
  <c r="N17" i="29"/>
  <c r="M17" i="29"/>
  <c r="G17" i="29"/>
  <c r="F17" i="29"/>
  <c r="E17" i="29"/>
  <c r="L17" i="29" s="1"/>
  <c r="N16" i="29"/>
  <c r="M16" i="29"/>
  <c r="L16" i="29"/>
  <c r="G16" i="29"/>
  <c r="F16" i="29"/>
  <c r="E16" i="29"/>
  <c r="L15" i="29"/>
  <c r="G15" i="29"/>
  <c r="N15" i="29" s="1"/>
  <c r="F15" i="29"/>
  <c r="M15" i="29" s="1"/>
  <c r="E15" i="29"/>
  <c r="G14" i="29"/>
  <c r="N14" i="29" s="1"/>
  <c r="F14" i="29"/>
  <c r="M14" i="29" s="1"/>
  <c r="E14" i="29"/>
  <c r="L14" i="29" s="1"/>
  <c r="J13" i="29"/>
  <c r="I13" i="29"/>
  <c r="F13" i="29"/>
  <c r="M13" i="29" s="1"/>
  <c r="E13" i="29"/>
  <c r="L13" i="29" s="1"/>
  <c r="D13" i="29"/>
  <c r="G13" i="29" s="1"/>
  <c r="N13" i="29" s="1"/>
  <c r="C13" i="29"/>
  <c r="B13" i="29"/>
  <c r="G12" i="29"/>
  <c r="N12" i="29" s="1"/>
  <c r="F12" i="29"/>
  <c r="M12" i="29" s="1"/>
  <c r="E12" i="29"/>
  <c r="L12" i="29" s="1"/>
  <c r="N11" i="29"/>
  <c r="G11" i="29"/>
  <c r="F11" i="29"/>
  <c r="M11" i="29" s="1"/>
  <c r="E11" i="29"/>
  <c r="L11" i="29" s="1"/>
  <c r="N10" i="29"/>
  <c r="M10" i="29"/>
  <c r="L10" i="29"/>
  <c r="G10" i="29"/>
  <c r="F10" i="29"/>
  <c r="E10" i="29"/>
  <c r="L8" i="29"/>
  <c r="L7" i="29"/>
  <c r="N7" i="29" s="1"/>
  <c r="L5" i="29"/>
  <c r="L4" i="29"/>
  <c r="N4" i="29" s="1"/>
  <c r="C31" i="26"/>
  <c r="C30" i="26"/>
  <c r="B30" i="26"/>
  <c r="C29" i="26"/>
  <c r="B29" i="26"/>
  <c r="C27" i="26"/>
  <c r="B27" i="26"/>
  <c r="C26" i="26"/>
  <c r="B26" i="26"/>
  <c r="C24" i="26"/>
  <c r="B24" i="26"/>
  <c r="C23" i="26"/>
  <c r="B23" i="26"/>
  <c r="D19" i="4"/>
  <c r="D18" i="4"/>
  <c r="D17" i="4"/>
  <c r="D16" i="4"/>
  <c r="D15" i="4"/>
  <c r="D14" i="4"/>
  <c r="D13" i="4"/>
  <c r="D12" i="4"/>
  <c r="D11" i="4"/>
  <c r="D10" i="4"/>
  <c r="D9" i="4"/>
  <c r="D8" i="4"/>
  <c r="D13" i="3"/>
  <c r="D12" i="3"/>
  <c r="D11" i="3"/>
  <c r="D10" i="3"/>
  <c r="D9" i="3"/>
  <c r="D8" i="3"/>
  <c r="G10" i="30" l="1"/>
  <c r="D7" i="33"/>
  <c r="D14" i="32"/>
  <c r="D9" i="33"/>
  <c r="M7" i="29"/>
  <c r="M4" i="29"/>
  <c r="E9" i="1"/>
  <c r="E10" i="1"/>
  <c r="E11" i="1"/>
  <c r="E12" i="1"/>
  <c r="E14" i="1"/>
  <c r="E15" i="1"/>
  <c r="E16" i="1"/>
  <c r="E17" i="1"/>
  <c r="E18" i="1"/>
  <c r="D8" i="1"/>
  <c r="E8" i="1" s="1"/>
  <c r="C8" i="1"/>
</calcChain>
</file>

<file path=xl/sharedStrings.xml><?xml version="1.0" encoding="utf-8"?>
<sst xmlns="http://schemas.openxmlformats.org/spreadsheetml/2006/main" count="1378" uniqueCount="703">
  <si>
    <t>Nghìn ha</t>
  </si>
  <si>
    <t>Thực hiện</t>
  </si>
  <si>
    <t>Thực hiện kỳ này</t>
  </si>
  <si>
    <t xml:space="preserve">cùng kỳ </t>
  </si>
  <si>
    <t>kỳ này</t>
  </si>
  <si>
    <t>so với cùng kỳ</t>
  </si>
  <si>
    <t>năm trước</t>
  </si>
  <si>
    <t>năm trước (%)</t>
  </si>
  <si>
    <t>Gieo cấy lúa đông xuân</t>
  </si>
  <si>
    <t>Miền Bắc</t>
  </si>
  <si>
    <t>Miền Nam</t>
  </si>
  <si>
    <t>Thu hoạch lúa đông xuân ở miền Nam</t>
  </si>
  <si>
    <t>Trong đó: Đồng bằng sông Cửu Long</t>
  </si>
  <si>
    <t>Diện tích trồng rau màu</t>
  </si>
  <si>
    <t>Ngô</t>
  </si>
  <si>
    <t>Khoai lang</t>
  </si>
  <si>
    <t>Đậu tương</t>
  </si>
  <si>
    <t>Lạc</t>
  </si>
  <si>
    <t>Rau đậu các loại</t>
  </si>
  <si>
    <t xml:space="preserve">3. Sản phẩm chăn nuôi </t>
  </si>
  <si>
    <t>Ước tính</t>
  </si>
  <si>
    <t>quý I</t>
  </si>
  <si>
    <t>năm 2024</t>
  </si>
  <si>
    <t>Sản lượng thịt hơi xuất chuồng (Nghìn tấn)</t>
  </si>
  <si>
    <t>Thịt lợn</t>
  </si>
  <si>
    <t>Thịt gia cầm</t>
  </si>
  <si>
    <t>Thịt bò</t>
  </si>
  <si>
    <t xml:space="preserve">Sản lượng sản phẩm chăn nuôi khác </t>
  </si>
  <si>
    <t>Trứng (Triệu quả)</t>
  </si>
  <si>
    <t>Sữa (Nghìn tấn)</t>
  </si>
  <si>
    <t>năm 2025</t>
  </si>
  <si>
    <t>Quý I năm 2025</t>
  </si>
  <si>
    <t>Diện tích rừng trồng mới tập trung (Nghìn ha)</t>
  </si>
  <si>
    <t>Số cây lâm nghiệp trồng phân tán (Triệu cây)</t>
  </si>
  <si>
    <t>Sản lượng gỗ khai thác (Nghìn m3)</t>
  </si>
  <si>
    <t>Diện tích rừng bị thiệt hại (Ha)</t>
  </si>
  <si>
    <t>Cháy rừng</t>
  </si>
  <si>
    <t>Chặt phá rừng</t>
  </si>
  <si>
    <t>Nghìn tấn</t>
  </si>
  <si>
    <t>Tổng số</t>
  </si>
  <si>
    <t>Cá</t>
  </si>
  <si>
    <t>Tôm</t>
  </si>
  <si>
    <t>Thủy sản khác</t>
  </si>
  <si>
    <t>Nuôi trồng</t>
  </si>
  <si>
    <t>Khai thác</t>
  </si>
  <si>
    <t>4. Kết quả sản xuất lâm nghiệp</t>
  </si>
  <si>
    <t xml:space="preserve">5. Sản lượng thủy sản </t>
  </si>
  <si>
    <t>6. Chỉ số sản xuất công nghiệp</t>
  </si>
  <si>
    <t>%</t>
  </si>
  <si>
    <t xml:space="preserve">Tháng 3 </t>
  </si>
  <si>
    <t>Tháng 3</t>
  </si>
  <si>
    <t>Quý I</t>
  </si>
  <si>
    <t>so với</t>
  </si>
  <si>
    <t>cùng kỳ</t>
  </si>
  <si>
    <t>tháng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</si>
  <si>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</si>
  <si>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</si>
  <si>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</si>
  <si>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</si>
  <si>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</si>
  <si>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</si>
  <si>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</si>
  <si>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</si>
  <si>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</si>
  <si>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</si>
  <si>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</si>
  <si>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</si>
  <si>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</si>
  <si>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</si>
  <si>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</si>
  <si>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
nứa (trừ giường, tủ, bàn ghế); sản xuất
sản phẩm 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</si>
  <si>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</si>
  <si>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</si>
  <si>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</si>
  <si>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</si>
  <si>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</si>
  <si>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</si>
  <si>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</si>
  <si>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</si>
  <si>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
(trừ máy móc, thiết bị)</t>
  </si>
  <si>
    <t>Sản xuất sản phẩm điện tử, máy vi tính
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</si>
  <si>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</si>
  <si>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</si>
  <si>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</si>
  <si>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</si>
  <si>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</si>
  <si>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</si>
  <si>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</si>
  <si>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</si>
  <si>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</si>
  <si>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</si>
  <si>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</si>
  <si>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</si>
  <si>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7. Một số sản phẩm chủ yếu của ngành công nghiệp</t>
  </si>
  <si>
    <t>Đơn vị</t>
  </si>
  <si>
    <t>Tháng 3 năm</t>
  </si>
  <si>
    <t>Quý I năm</t>
  </si>
  <si>
    <t>tính</t>
  </si>
  <si>
    <t>tháng 3</t>
  </si>
  <si>
    <t>2025 so với</t>
  </si>
  <si>
    <t>năm</t>
  </si>
  <si>
    <t>cùng kỳ năm</t>
  </si>
  <si>
    <t>trước (%)</t>
  </si>
  <si>
    <t>Than đá (than sạch)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</si>
  <si>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</si>
  <si>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</si>
  <si>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</si>
  <si>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.5"/>
        <rFont val="Arial"/>
        <family val="2"/>
      </rPr>
      <t>3</t>
    </r>
  </si>
  <si>
    <t>Khí hoá lỏng (LPG)</t>
  </si>
  <si>
    <t>Xăng, dầu các loại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</si>
  <si>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</si>
  <si>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</si>
  <si>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</si>
  <si>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</si>
  <si>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</si>
  <si>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</si>
  <si>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</si>
  <si>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</si>
  <si>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</si>
  <si>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 các loại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</si>
  <si>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</si>
  <si>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</si>
  <si>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</si>
  <si>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.5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</si>
  <si>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</si>
  <si>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</si>
  <si>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</si>
  <si>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</si>
  <si>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</si>
  <si>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</si>
  <si>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</si>
  <si>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</si>
  <si>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</si>
  <si>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</si>
  <si>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</si>
  <si>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</si>
  <si>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</si>
  <si>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</si>
  <si>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</si>
  <si>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tỷ đồng</t>
  </si>
  <si>
    <t>Ti vi các loại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</si>
  <si>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</si>
  <si>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</si>
  <si>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</si>
  <si>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</si>
  <si>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</si>
  <si>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</si>
  <si>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</si>
  <si>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8. Chỉ số tiêu thụ và tồn kho ngành công nghiệp chế biến, chế tạo</t>
  </si>
  <si>
    <t>Chỉ số tiêu thụ</t>
  </si>
  <si>
    <t>Chỉ số tồn kho</t>
  </si>
  <si>
    <t xml:space="preserve"> Tháng 3</t>
  </si>
  <si>
    <t>Thời điểm</t>
  </si>
  <si>
    <t>31/3/2025</t>
  </si>
  <si>
    <t>so với cùng</t>
  </si>
  <si>
    <t xml:space="preserve"> cùng kỳ</t>
  </si>
  <si>
    <t xml:space="preserve"> thời điểm</t>
  </si>
  <si>
    <t>tháng trước</t>
  </si>
  <si>
    <t>Toàn ngành chế biến, chế tạo</t>
  </si>
  <si>
    <t>Sản xuất chế biến thực phẩm</t>
  </si>
  <si>
    <t>Chế biến gỗ và sản xuất sản phẩm từ gỗ, tre,
nứa (trừ giường, tủ, bàn, ghế); sản xuất
sản phẩm từ rơm, rạ và vật liệu tết bện</t>
  </si>
  <si>
    <t>Sản xuất hóa chất và sản phẩm hóa chất</t>
  </si>
  <si>
    <t>Sản xuất thuốc, hóa dược và dược liệu</t>
  </si>
  <si>
    <t>SX sản phẩm từ khoáng phi kim loại khác</t>
  </si>
  <si>
    <t>Sản xuất sản phẩm điện tử, máy vi tính
và sản phẩm quang học</t>
  </si>
  <si>
    <t>Sản xuất  máy móc, thiết bị chưa được
phân vào đâu</t>
  </si>
  <si>
    <t xml:space="preserve">9. Chỉ số sử dụng lao động của doanh nghiệp công nghiệp </t>
  </si>
  <si>
    <t>Chỉ số sử dụng</t>
  </si>
  <si>
    <t>lao động thời điểm</t>
  </si>
  <si>
    <t>01/3/2025 so với</t>
  </si>
  <si>
    <t>cùng thời điểm</t>
  </si>
  <si>
    <t>Chế biến gỗ và sản xuất sản phẩm từ gỗ, tre, nứa
(trừ giường, tủ, bàn ghế); sản xuất sản phẩm từ rơm, rạ
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</si>
  <si>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</si>
  <si>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</si>
  <si>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</t>
  </si>
  <si>
    <t>rác thải, nước thải</t>
  </si>
  <si>
    <t>Hoạt động thu gom, xử lý và tiêu huỷ rác thải; tái chế phế liệu</t>
  </si>
  <si>
    <t>Xử lý ô nhiễm và hoạt động quản lý chất thải khác</t>
  </si>
  <si>
    <t xml:space="preserve">10. Chỉ số sử dụng lao động của doanh nghiệp công nghiệp </t>
  </si>
  <si>
    <t xml:space="preserve">      phân theo địa phương</t>
  </si>
  <si>
    <t>Chỉ số sử dụng lao động</t>
  </si>
  <si>
    <t xml:space="preserve"> thời điểm 01/3/2025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</si>
  <si>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</si>
  <si>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</si>
  <si>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</si>
  <si>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</si>
  <si>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</si>
  <si>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</si>
  <si>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</si>
  <si>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</si>
  <si>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</si>
  <si>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</si>
  <si>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</si>
  <si>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</si>
  <si>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</si>
  <si>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</si>
  <si>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</si>
  <si>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</si>
  <si>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</si>
  <si>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</si>
  <si>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</si>
  <si>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</si>
  <si>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</si>
  <si>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</si>
  <si>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</si>
  <si>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</si>
  <si>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</si>
  <si>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</si>
  <si>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</si>
  <si>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</si>
  <si>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</si>
  <si>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</si>
  <si>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</si>
  <si>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</si>
  <si>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</si>
  <si>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Huế</t>
  </si>
  <si>
    <r>
      <t xml:space="preserve">10.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</si>
  <si>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</si>
  <si>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</si>
  <si>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</si>
  <si>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</si>
  <si>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</si>
  <si>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</si>
  <si>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</si>
  <si>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</si>
  <si>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</si>
  <si>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</si>
  <si>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</si>
  <si>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</si>
  <si>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</si>
  <si>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</si>
  <si>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</si>
  <si>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</si>
  <si>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</si>
  <si>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</si>
  <si>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</si>
  <si>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</si>
  <si>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</si>
  <si>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</si>
  <si>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</si>
  <si>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</si>
  <si>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</si>
  <si>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</si>
  <si>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</si>
  <si>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</si>
  <si>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</si>
  <si>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</si>
  <si>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</si>
  <si>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</si>
  <si>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16. Vốn đầu tư thực hiện toàn xã hội theo giá hiện hành</t>
  </si>
  <si>
    <t xml:space="preserve">so với cùng kỳ </t>
  </si>
  <si>
    <t xml:space="preserve"> năm 2024</t>
  </si>
  <si>
    <t>năm trước (%)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</si>
  <si>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</si>
  <si>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</si>
  <si>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</si>
  <si>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</si>
  <si>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</si>
  <si>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</si>
  <si>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</si>
  <si>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</si>
  <si>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17. Vốn đầu tư thực hiện từ nguồn ngân sách Nhà nước</t>
  </si>
  <si>
    <t>Tỷ đồng</t>
  </si>
  <si>
    <t xml:space="preserve">Ước tính </t>
  </si>
  <si>
    <t>Quý I năm</t>
  </si>
  <si>
    <t>quý I</t>
  </si>
  <si>
    <t xml:space="preserve"> kế hoạch</t>
  </si>
  <si>
    <t>2025 (%)</t>
  </si>
  <si>
    <t>Trung ương</t>
  </si>
  <si>
    <t>Trong đó:</t>
  </si>
  <si>
    <t>Bộ Xây dựng</t>
  </si>
  <si>
    <t>Bộ Nông nghiệp và Môi trường</t>
  </si>
  <si>
    <t>Bộ Y tế</t>
  </si>
  <si>
    <t>Bộ Giáo dục và Đào tạo</t>
  </si>
  <si>
    <t>Bộ Văn hóa, Thể thao và Du lịch</t>
  </si>
  <si>
    <t>Bộ Khoa học và Công nghệ</t>
  </si>
  <si>
    <t>Bộ Công Thương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</si>
  <si>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</si>
  <si>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</si>
  <si>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</si>
  <si>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</si>
  <si>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</si>
  <si>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</si>
  <si>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Đà Nẵng</t>
  </si>
  <si>
    <t>Đồng Tháp</t>
  </si>
  <si>
    <t>An Giang</t>
  </si>
  <si>
    <t>19. Tổng mức bán lẻ hàng hóa và doanh thu dịch vụ tiêu dùng</t>
  </si>
  <si>
    <t>Sơ bộ</t>
  </si>
  <si>
    <t>Tổng</t>
  </si>
  <si>
    <t>Cơ</t>
  </si>
  <si>
    <t>mức</t>
  </si>
  <si>
    <t>cấu (%)</t>
  </si>
  <si>
    <t>Bán lẻ hàng hóa</t>
  </si>
  <si>
    <t>Dịch vụ lưu trú, ăn uống</t>
  </si>
  <si>
    <t>Du lịch lữ hành</t>
  </si>
  <si>
    <t>Dịch vụ khác</t>
  </si>
  <si>
    <t>30. Vận tải hành khách</t>
  </si>
  <si>
    <t xml:space="preserve">     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</si>
  <si>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</si>
  <si>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</si>
  <si>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</si>
  <si>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</si>
  <si>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</si>
  <si>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</si>
  <si>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</si>
  <si>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</si>
  <si>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</si>
  <si>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</si>
  <si>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</si>
  <si>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</si>
  <si>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31. Vận tải hàng hoá</t>
  </si>
  <si>
    <t>I. Vận chuyển (Nghìn tấn)</t>
  </si>
  <si>
    <t>II. Luân chuyển (Triệu tấn.km)</t>
  </si>
  <si>
    <t>32. Khách quốc tế đến Việt Nam</t>
  </si>
  <si>
    <t>Lượt người</t>
  </si>
  <si>
    <t xml:space="preserve">Quý I </t>
  </si>
  <si>
    <t xml:space="preserve"> năm 2025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</si>
  <si>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</si>
  <si>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</si>
  <si>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</si>
  <si>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</si>
  <si>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</si>
  <si>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</si>
  <si>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</si>
  <si>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</si>
  <si>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</si>
  <si>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</si>
  <si>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</si>
  <si>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</si>
  <si>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</si>
  <si>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</si>
  <si>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</si>
  <si>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</si>
  <si>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</si>
  <si>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</si>
  <si>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</si>
  <si>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</si>
  <si>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</si>
  <si>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</si>
  <si>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</si>
  <si>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</si>
  <si>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</si>
  <si>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</si>
  <si>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</si>
  <si>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</si>
  <si>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</si>
  <si>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</si>
  <si>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</si>
  <si>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</si>
  <si>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</si>
  <si>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</si>
  <si>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</si>
  <si>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</si>
  <si>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</si>
  <si>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</si>
  <si>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</si>
  <si>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</si>
  <si>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</si>
  <si>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</si>
  <si>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Tháng 3 năm 2025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</si>
  <si>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</si>
  <si>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</si>
  <si>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</si>
  <si>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</si>
  <si>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</si>
  <si>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</si>
  <si>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</si>
  <si>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</si>
  <si>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</si>
  <si>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</si>
  <si>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</si>
  <si>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</si>
  <si>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</si>
  <si>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</si>
  <si>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</si>
  <si>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</si>
  <si>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Bánh kẹo và các sản phẩm từ ngũ cốc</t>
  </si>
  <si>
    <t>Thức ăn gia súc và nguyên liệu</t>
  </si>
  <si>
    <t xml:space="preserve"> Clanhke và xi măng</t>
  </si>
  <si>
    <t xml:space="preserve">Dầu thô  </t>
  </si>
  <si>
    <t>Xăng dầu</t>
  </si>
  <si>
    <t>Hóa chất</t>
  </si>
  <si>
    <t>SP hóa chất</t>
  </si>
  <si>
    <t>Chất dẻo nguyên liệu</t>
  </si>
  <si>
    <t>Sản phẩm chất dẻo</t>
  </si>
  <si>
    <t>Cao su</t>
  </si>
  <si>
    <t>Sản phẩm từ cao su</t>
  </si>
  <si>
    <t>Túi xách, ví, va li, mũ, ô dù</t>
  </si>
  <si>
    <t>Gỗ và sản phẩm gỗ</t>
  </si>
  <si>
    <t>Giấy và các sản phẩm từ giấy</t>
  </si>
  <si>
    <t>Xơ, sợi dệt các loại</t>
  </si>
  <si>
    <t>Hàng dệt, may</t>
  </si>
  <si>
    <t>Giày dép</t>
  </si>
  <si>
    <t>Nguyên phụ liệu dệt, may, da, giày</t>
  </si>
  <si>
    <t>Thủy tinh và các sản phẩm từ thủy tinh</t>
  </si>
  <si>
    <t>Sắt thép</t>
  </si>
  <si>
    <t>Sản phẩm từ sắt thép</t>
  </si>
  <si>
    <t>Kim loại thường khác và sản phẩm</t>
  </si>
  <si>
    <t>Điện tử, máy tính và linh kiện</t>
  </si>
  <si>
    <t>Điện thoại các loại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</si>
  <si>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</si>
  <si>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</si>
  <si>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</si>
  <si>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</si>
  <si>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Sản phẩm nội thất từ chất liệu khác gỗ</t>
  </si>
  <si>
    <t>Đồ chơi, dụng cụ thể thao và bộ phận</t>
  </si>
  <si>
    <t>Thủy sản</t>
  </si>
  <si>
    <t>Sữa và sản phẩm sữa</t>
  </si>
  <si>
    <t>Lúa mỳ</t>
  </si>
  <si>
    <t>Dầu mỡ động thực vật</t>
  </si>
  <si>
    <t>Chế phẩm thực phẩm khác</t>
  </si>
  <si>
    <t>Thức ăn gia súc và NPL</t>
  </si>
  <si>
    <t>Quặng và khoáng sản khác</t>
  </si>
  <si>
    <t>Than đá</t>
  </si>
  <si>
    <t xml:space="preserve">Xăng dầu </t>
  </si>
  <si>
    <t>Khí đốt hóa lỏng</t>
  </si>
  <si>
    <t>Sản phẩm khác từ dầu mỏ</t>
  </si>
  <si>
    <t xml:space="preserve">Hóa chất </t>
  </si>
  <si>
    <t>Sản phẩm hoá chất</t>
  </si>
  <si>
    <t>Tân dược</t>
  </si>
  <si>
    <t xml:space="preserve">Phân bón </t>
  </si>
  <si>
    <t>Chất thơm, mỹ phẩm và chế phẩm vệ sinh</t>
  </si>
  <si>
    <t xml:space="preserve">Chất dẻo </t>
  </si>
  <si>
    <t>Giấy các loại</t>
  </si>
  <si>
    <t>Sản phẩm từ giấy</t>
  </si>
  <si>
    <t xml:space="preserve">Bông </t>
  </si>
  <si>
    <t xml:space="preserve">Sợi dệt </t>
  </si>
  <si>
    <t>Vải</t>
  </si>
  <si>
    <t>Nguyên PL dệt, may, giày dép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</si>
  <si>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</si>
  <si>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</si>
  <si>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</si>
  <si>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</si>
  <si>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</si>
  <si>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 xml:space="preserve"> Trong đó: Nguyên chiếc(*)</t>
  </si>
  <si>
    <t>Phương tiện vận tải khác và phụ tùng</t>
  </si>
  <si>
    <t>(*)Chiếc, triệu USD</t>
  </si>
  <si>
    <t>Triệu USD</t>
  </si>
  <si>
    <r>
      <t xml:space="preserve">năm trước </t>
    </r>
    <r>
      <rPr>
        <i/>
        <sz val="10"/>
        <color theme="1"/>
        <rFont val="Arial"/>
        <family val="2"/>
      </rPr>
      <t>(%)</t>
    </r>
  </si>
  <si>
    <t>XUẤT KHẨU DỊCH VỤ</t>
  </si>
  <si>
    <t>Dịch vụ vận tải</t>
  </si>
  <si>
    <t>Dịch vụ bưu chính, viễn thông</t>
  </si>
  <si>
    <t>Dịch vụ du lịch</t>
  </si>
  <si>
    <t>Dịch vụ tài chính</t>
  </si>
  <si>
    <t>Dịch vụ bảo hiểm</t>
  </si>
  <si>
    <t>Dịch vụ Chính phủ</t>
  </si>
  <si>
    <t>II.  NHẬP KHẨU DỊCH VỤ</t>
  </si>
  <si>
    <t xml:space="preserve">Dịch vụ vận tải </t>
  </si>
  <si>
    <t>Trong đó phí vận tải hàng hóa nhập khẩu</t>
  </si>
  <si>
    <t>Dịch vụ bưu chính viễn thông</t>
  </si>
  <si>
    <t xml:space="preserve">Dịch vụ bảo hiểm </t>
  </si>
  <si>
    <t>Trong đó phí bảo hiểm hàng hóa nhập khẩu</t>
  </si>
  <si>
    <t xml:space="preserve">Dịch vụ Chính phủ </t>
  </si>
  <si>
    <t xml:space="preserve">Dịch vụ khác </t>
  </si>
  <si>
    <t xml:space="preserve">23. Chỉ số giá tiêu dùng, chỉ số giá vàng, chỉ số giá đô la Mỹ </t>
  </si>
  <si>
    <t xml:space="preserve">       và lạm phát cơ bản tháng 3 năm 2025</t>
  </si>
  <si>
    <t>Tháng 3 năm 2025 so với</t>
  </si>
  <si>
    <t>Bình quân quý I</t>
  </si>
  <si>
    <t>Kỳ gốc</t>
  </si>
  <si>
    <t>Tháng 12</t>
  </si>
  <si>
    <t>(2019)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</si>
  <si>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</si>
  <si>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</si>
  <si>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</si>
  <si>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</si>
  <si>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</si>
  <si>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</si>
  <si>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</si>
  <si>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</si>
  <si>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r>
      <t>Nhà ở và vật liệu xây dựng</t>
    </r>
    <r>
      <rPr>
        <vertAlign val="superscript"/>
        <sz val="9.5"/>
        <rFont val="Arial"/>
        <family val="2"/>
      </rPr>
      <t>(*)</t>
    </r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</si>
  <si>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</si>
  <si>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</si>
  <si>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</si>
  <si>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</si>
  <si>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</si>
  <si>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</si>
  <si>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</si>
  <si>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</si>
  <si>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</si>
  <si>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</si>
  <si>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</si>
  <si>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</si>
  <si>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r>
      <rPr>
        <vertAlign val="superscript"/>
        <sz val="10"/>
        <rFont val="Arial"/>
        <family val="2"/>
      </rPr>
      <t xml:space="preserve">(*) </t>
    </r>
    <r>
      <rPr>
        <sz val="10"/>
        <rFont val="Arial"/>
        <family val="2"/>
      </rPr>
      <t>Nhóm này bao gồm: tiền thuê nhà ở, điện, nước, chất đốt và vật liệu xây dựng.</t>
    </r>
  </si>
  <si>
    <r>
      <t>24. Chỉ số giá sản xuất</t>
    </r>
    <r>
      <rPr>
        <b/>
        <vertAlign val="superscript"/>
        <sz val="12"/>
        <rFont val="Arial"/>
        <family val="2"/>
      </rPr>
      <t>(*)</t>
    </r>
  </si>
  <si>
    <t>Quý I năm 2025 so với:</t>
  </si>
  <si>
    <t>Quý IV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</si>
  <si>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</si>
  <si>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</si>
  <si>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</si>
  <si>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</si>
  <si>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</si>
  <si>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 không khí </t>
  </si>
  <si>
    <t>Nước tự nhiên khai thác; dịch vụ quản lý 
và xử lý rác thải, nước thải</t>
  </si>
  <si>
    <t>Dịch vụ</t>
  </si>
  <si>
    <t>Vận tải kho bãi</t>
  </si>
  <si>
    <t>Dịch vụ lưu trú và ăn uống</t>
  </si>
  <si>
    <t>Thông tin và truyền thông</t>
  </si>
  <si>
    <t>Nghệ thuật, vui chơi và giải trí</t>
  </si>
  <si>
    <t>Hoạt động dịch vụ khác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</si>
  <si>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sơ bộ</t>
    </r>
  </si>
  <si>
    <r>
      <t>25.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</si>
  <si>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t>CHỈ SỐ CHUNG</t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</si>
  <si>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</si>
  <si>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</si>
  <si>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</si>
  <si>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</si>
  <si>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</si>
  <si>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</si>
  <si>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</si>
  <si>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</si>
  <si>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</si>
  <si>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</si>
  <si>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</si>
  <si>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</si>
  <si>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r>
      <t>26. Chỉ số giá vận tải, kho bãi</t>
    </r>
    <r>
      <rPr>
        <b/>
        <vertAlign val="superscript"/>
        <sz val="12"/>
        <rFont val="Arial"/>
        <family val="2"/>
      </rPr>
      <t>(*)</t>
    </r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</si>
  <si>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</si>
  <si>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</si>
  <si>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</si>
  <si>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</si>
  <si>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</si>
  <si>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</si>
  <si>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</si>
  <si>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 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</si>
  <si>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</si>
  <si>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</si>
  <si>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</si>
  <si>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</si>
  <si>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r>
      <t>27. Chỉ số giá xuất khẩu hàng hóa</t>
    </r>
    <r>
      <rPr>
        <b/>
        <vertAlign val="superscript"/>
        <sz val="12"/>
        <rFont val="Arial"/>
        <family val="2"/>
      </rPr>
      <t>(*)</t>
    </r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</si>
  <si>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</si>
  <si>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</si>
  <si>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</si>
  <si>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</si>
  <si>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</si>
  <si>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</si>
  <si>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</si>
  <si>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Sản phẩm từ hóa chất</t>
  </si>
  <si>
    <t>Phân bón</t>
  </si>
  <si>
    <t>Sản phẩm từ chất dẻo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</si>
  <si>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</si>
  <si>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</si>
  <si>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</si>
  <si>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</si>
  <si>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may mặc</t>
  </si>
  <si>
    <t>Máy vi tính, sản phẩm điện tử và linh kiện</t>
  </si>
  <si>
    <t>Điện thoại di động và linh kiện</t>
  </si>
  <si>
    <t>Máy móc, thiết bị, dụng cụ và phụ tùng khác</t>
  </si>
  <si>
    <t>Dây và cáp điện</t>
  </si>
  <si>
    <r>
      <t>28. Chỉ số giá nhập khẩu hàng hóa</t>
    </r>
    <r>
      <rPr>
        <b/>
        <vertAlign val="superscript"/>
        <sz val="12"/>
        <rFont val="Arial"/>
        <family val="2"/>
      </rPr>
      <t>(*)</t>
    </r>
  </si>
  <si>
    <t xml:space="preserve">CHỈ SỐ CHUNG </t>
  </si>
  <si>
    <t xml:space="preserve"> Hàng thủy sản</t>
  </si>
  <si>
    <t xml:space="preserve"> Hàng rau quả</t>
  </si>
  <si>
    <t xml:space="preserve"> Lúa mì</t>
  </si>
  <si>
    <t xml:space="preserve"> Dầu mỡ động thực vật</t>
  </si>
  <si>
    <t>Thức ăn chăn nuôi và nguyên liệu</t>
  </si>
  <si>
    <t>Nguyên phụ liệu dược phẩm</t>
  </si>
  <si>
    <t>Thuốc trừ sâu</t>
  </si>
  <si>
    <t>Cao su nguyên liệu</t>
  </si>
  <si>
    <t>Giấy</t>
  </si>
  <si>
    <t>Xơ, sợi dệt</t>
  </si>
  <si>
    <t>Vải may mặc</t>
  </si>
  <si>
    <t>Ô tô nguyên chiếc</t>
  </si>
  <si>
    <t>Máy móc, thiết bị, dụng cụ và phụ tùng</t>
  </si>
  <si>
    <t>Dây điện và dây cáp điện</t>
  </si>
  <si>
    <t>Linh kiện, phụ tùng ô tô</t>
  </si>
  <si>
    <r>
      <t>29. Tỷ giá thương mại hàng hóa</t>
    </r>
    <r>
      <rPr>
        <b/>
        <vertAlign val="superscript"/>
        <sz val="12"/>
        <rFont val="Arial"/>
        <family val="2"/>
      </rPr>
      <t>(*)</t>
    </r>
  </si>
  <si>
    <t>33. Một số chỉ tiêu lao động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</si>
  <si>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</si>
  <si>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</si>
  <si>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</si>
  <si>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</si>
  <si>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</si>
  <si>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</si>
  <si>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</si>
  <si>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</si>
  <si>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</si>
  <si>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</si>
  <si>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</si>
  <si>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</si>
  <si>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34. Tỷ lệ thất nghiệp và tỷ lệ thiếu việc làm quý I năm 2025</t>
  </si>
  <si>
    <t>Chung</t>
  </si>
  <si>
    <t>Chia ra:</t>
  </si>
  <si>
    <t>Thành thị</t>
  </si>
  <si>
    <t>Tỷ lệ thất nghiệp trong độ tuổi lao động</t>
  </si>
  <si>
    <t>Tỷ lệ thất nghiệp thanh niên (từ 15-24 tuổi)</t>
  </si>
  <si>
    <t>Tỷ lệ thiếu việc làm trong độ tuổi lao động</t>
  </si>
  <si>
    <r>
      <t>35.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</si>
  <si>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>Tỷ lệ chung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</si>
  <si>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</si>
  <si>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36. Một số chỉ tiêu xã hội - môi trường</t>
  </si>
  <si>
    <t>Tai nạn giao thông</t>
  </si>
  <si>
    <t>Tổng số vụ tai nạn giao thông</t>
  </si>
  <si>
    <t>Vụ</t>
  </si>
  <si>
    <t>Số người chết</t>
  </si>
  <si>
    <t>Người</t>
  </si>
  <si>
    <t>Số người bị thương</t>
  </si>
  <si>
    <t>Thiệt hại do thiên tai</t>
  </si>
  <si>
    <t>Số người chết, mất tích</t>
  </si>
  <si>
    <t>Diện tích lúa hư hại</t>
  </si>
  <si>
    <t>Ha</t>
  </si>
  <si>
    <t>Diện tích hoa màu hư hại</t>
  </si>
  <si>
    <t>Nhà bị sập đổ, cuốn trôi</t>
  </si>
  <si>
    <t>Cái</t>
  </si>
  <si>
    <t>Nhà bị ngập, sạt lở, tốc mái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</si>
  <si>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</si>
  <si>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</si>
  <si>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</si>
  <si>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</si>
  <si>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</si>
  <si>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</si>
  <si>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</si>
  <si>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2. Sản xuất nông nghiệp đến ngày 20 tháng 3 năm 2025</t>
  </si>
  <si>
    <t>Tháng 02</t>
  </si>
  <si>
    <t>tháng 02</t>
  </si>
  <si>
    <t>+/-</t>
  </si>
  <si>
    <t>BQ</t>
  </si>
  <si>
    <t>Tháng 03</t>
  </si>
  <si>
    <t>so với (%)</t>
  </si>
  <si>
    <t>2024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</si>
  <si>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</si>
  <si>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</si>
  <si>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</si>
  <si>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</si>
  <si>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</si>
  <si>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</si>
  <si>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</si>
  <si>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</si>
  <si>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 xml:space="preserve">Quý I năm 2025 so với </t>
  </si>
  <si>
    <t>Quý I năm 2024</t>
  </si>
  <si>
    <t xml:space="preserve"> cùng kỳ năm 2024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</si>
  <si>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</si>
  <si>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</si>
  <si>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</si>
  <si>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</si>
  <si>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</si>
  <si>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</si>
  <si>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</si>
  <si>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</si>
  <si>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</si>
  <si>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</si>
  <si>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</si>
  <si>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</si>
  <si>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</si>
  <si>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</si>
  <si>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</si>
  <si>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</si>
  <si>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</si>
  <si>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</si>
  <si>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</si>
  <si>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</si>
  <si>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</si>
  <si>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</si>
  <si>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Dịch vụ việc làm; du lịch; cho thuê máy móc thiết bị, đồ dùng và các dịch vụ hỗ trợ khác</t>
  </si>
  <si>
    <t>Doanh nghiệp</t>
  </si>
  <si>
    <t>cùng kỳ năm 2024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</si>
  <si>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</si>
  <si>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</si>
  <si>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 xml:space="preserve">11. Một số chỉ tiêu về doanh nghiệp </t>
  </si>
  <si>
    <t>12. Doanh nghiệp đăng ký thành lập mới</t>
  </si>
  <si>
    <t>13. Doanh nghiệp quay trở lại hoạt động</t>
  </si>
  <si>
    <t>14. Doanh nghiệp tạm ngừng kinh doanh có thời hạn</t>
  </si>
  <si>
    <t>15. Doanh nghiệp hoàn tất thủ tục giải thể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</si>
  <si>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</si>
  <si>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</si>
  <si>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</si>
  <si>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</si>
  <si>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</si>
  <si>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</si>
  <si>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Tiền Giang</t>
  </si>
  <si>
    <t>Trung Quốc</t>
  </si>
  <si>
    <t>Đặc khu hành chính Hồng Kông (TQ)</t>
  </si>
  <si>
    <t>Quần đảo Vigin thuộc Anh</t>
  </si>
  <si>
    <t>Xa-moa</t>
  </si>
  <si>
    <t>Quần đảo Cây-men</t>
  </si>
  <si>
    <t>Ca-na-da</t>
  </si>
  <si>
    <t>Ôx -trây-li- a</t>
  </si>
  <si>
    <t>Xây-xen</t>
  </si>
  <si>
    <t>Bru-nây</t>
  </si>
  <si>
    <t>18. Đầu tư nước ngoài vào Việt Nam được cấp phép từ 01/01- 31/3/2025</t>
  </si>
  <si>
    <t>1. Tổng sản phẩm trong nước ước tính quý I năm 2025</t>
  </si>
  <si>
    <t>Theo giá hiện hành</t>
  </si>
  <si>
    <t>Theo giá so sánh 2010</t>
  </si>
  <si>
    <t>Cơ cấu</t>
  </si>
  <si>
    <t>Tốc độ tăng</t>
  </si>
  <si>
    <t>so với quý I</t>
  </si>
  <si>
    <t>năm 2024 (%)</t>
  </si>
  <si>
    <t>Nông nghiệp</t>
  </si>
  <si>
    <t>Lâm nghiệp</t>
  </si>
  <si>
    <t>Công nghiệp</t>
  </si>
  <si>
    <t>Sản xuất và phân phối điện, khí đốt, 
nước nóng, hơi nước và điều hòa không khí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</si>
  <si>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</si>
  <si>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</si>
  <si>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</si>
  <si>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</si>
  <si>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</si>
  <si>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</si>
  <si>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trị-xã hội; quản lý Nhà nước, an ninh
quốc phòng; đảm bảo xã hội bắt buộc</t>
  </si>
  <si>
    <t>Hoạt động làm thuê các công việc trong các 
hộ gia đình, sản xuất sản phẩm vật chất
và dịch vụ tự tiêu dùng của hộ gia đình</t>
  </si>
  <si>
    <t>Thuế sản phẩm trừ trợ cấp sản phẩm</t>
  </si>
  <si>
    <t>20. Hàng hóa xuất khẩu</t>
  </si>
  <si>
    <t>21. Hàng hóa nhập khẩu</t>
  </si>
  <si>
    <t>22. Xuất, nhập khẩu dịch vụ</t>
  </si>
  <si>
    <t>Tháng 2</t>
  </si>
  <si>
    <t>Thịt trâu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</si>
</sst>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_-* #,##0.00\ &quot;F&quot;_-;\-* #,##0.00\ &quot;F&quot;_-;_-* &quot;-&quot;??\ &quot;F&quot;_-;_-@_-"/>
    <numFmt numFmtId="168" formatCode="#,##0.0;\-#,##0.0"/>
    <numFmt numFmtId="169" formatCode="_-* #,##0_-;\-* #,##0_-;_-* &quot;-&quot;_-;_-@_-"/>
    <numFmt numFmtId="170" formatCode="_-* #,##0.00_-;\-* #,##0.00_-;_-* &quot;-&quot;??_-;_-@_-"/>
    <numFmt numFmtId="171" formatCode="#,##0.0000_);\(#,##0.0000\)"/>
    <numFmt numFmtId="172" formatCode="_(* #,##0.000_);_(* \(#,##0.000\);_(* &quot;-&quot;??_);_(@_)"/>
    <numFmt numFmtId="173" formatCode="0.0%"/>
    <numFmt numFmtId="174" formatCode="_(* #,##0_);_(* \(#,##0\);_(* &quot;-&quot;??_);_(@_)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sz val="13"/>
      <name val="Arial"/>
      <family val="2"/>
    </font>
    <font>
      <sz val="9.5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2"/>
      <name val=".Vn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Times New Roman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sz val="10"/>
      <color indexed="8"/>
      <name val="Arial"/>
      <family val="2"/>
      <charset val="163"/>
    </font>
    <font>
      <sz val="9.5"/>
      <color indexed="8"/>
      <name val="Arial"/>
      <family val="2"/>
    </font>
    <font>
      <b/>
      <sz val="9.5"/>
      <color indexed="8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.5"/>
      <name val="Arial"/>
      <family val="2"/>
    </font>
    <font>
      <sz val="10"/>
      <name val=".VnArial"/>
      <family val="2"/>
    </font>
    <font>
      <sz val="9"/>
      <name val=".VnArial"/>
      <family val="2"/>
    </font>
    <font>
      <b/>
      <sz val="9"/>
      <name val="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9"/>
      <color indexed="8"/>
      <name val="Arial"/>
      <family val="2"/>
    </font>
    <font>
      <sz val="9.5"/>
      <color theme="1"/>
      <name val="Times New Roman"/>
      <family val="2"/>
    </font>
    <font>
      <i/>
      <sz val="9.5"/>
      <name val="Arial"/>
      <family val="2"/>
    </font>
    <font>
      <b/>
      <sz val="9"/>
      <color indexed="8"/>
      <name val="Arial"/>
      <family val="2"/>
    </font>
    <font>
      <sz val="9.5"/>
      <color rgb="FFFF000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12"/>
      <name val="Arial"/>
      <family val="2"/>
    </font>
    <font>
      <b/>
      <i/>
      <sz val="9"/>
      <name val="Arial"/>
      <family val="2"/>
    </font>
    <font>
      <sz val="12"/>
      <name val="VNTime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2"/>
      <color theme="1"/>
      <name val="Times New Roman"/>
      <family val="2"/>
    </font>
    <font>
      <sz val="10"/>
      <color theme="1"/>
      <name val="Times New Roman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b/>
      <sz val="12"/>
      <color theme="1"/>
      <name val="Times New Roman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indexed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i/>
      <sz val="10"/>
      <color theme="1"/>
      <name val="Arial"/>
      <family val="2"/>
    </font>
    <font>
      <sz val="10"/>
      <name val=".VnTime"/>
      <family val="2"/>
    </font>
    <font>
      <vertAlign val="superscript"/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Times New Roman"/>
      <family val="1"/>
    </font>
    <font>
      <b/>
      <sz val="12"/>
      <name val=".VnTime"/>
      <family val="2"/>
    </font>
    <font>
      <sz val="10"/>
      <color rgb="FFFF0000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.5"/>
      <color rgb="FF00000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7" fillId="0" borderId="0"/>
    <xf numFmtId="0" fontId="10" fillId="0" borderId="0"/>
    <xf numFmtId="0" fontId="13" fillId="0" borderId="0"/>
    <xf numFmtId="0" fontId="10" fillId="0" borderId="0"/>
    <xf numFmtId="0" fontId="6" fillId="0" borderId="0">
      <alignment vertical="center"/>
    </xf>
    <xf numFmtId="0" fontId="13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26" fillId="0" borderId="0"/>
    <xf numFmtId="0" fontId="28" fillId="0" borderId="0"/>
    <xf numFmtId="0" fontId="13" fillId="0" borderId="0"/>
    <xf numFmtId="0" fontId="31" fillId="0" borderId="0"/>
    <xf numFmtId="0" fontId="34" fillId="0" borderId="0"/>
    <xf numFmtId="0" fontId="7" fillId="0" borderId="0"/>
    <xf numFmtId="0" fontId="5" fillId="0" borderId="0"/>
    <xf numFmtId="0" fontId="7" fillId="0" borderId="0"/>
    <xf numFmtId="0" fontId="37" fillId="0" borderId="0"/>
    <xf numFmtId="167" fontId="7" fillId="0" borderId="0" applyFont="0" applyFill="0" applyBorder="0" applyAlignment="0" applyProtection="0"/>
    <xf numFmtId="0" fontId="39" fillId="0" borderId="0" applyAlignment="0">
      <alignment vertical="top" wrapText="1"/>
      <protection locked="0"/>
    </xf>
    <xf numFmtId="0" fontId="28" fillId="0" borderId="0"/>
    <xf numFmtId="0" fontId="42" fillId="0" borderId="0"/>
    <xf numFmtId="0" fontId="5" fillId="0" borderId="0"/>
    <xf numFmtId="0" fontId="5" fillId="0" borderId="0"/>
    <xf numFmtId="0" fontId="34" fillId="0" borderId="0"/>
    <xf numFmtId="0" fontId="7" fillId="0" borderId="0"/>
    <xf numFmtId="0" fontId="34" fillId="0" borderId="0"/>
    <xf numFmtId="0" fontId="53" fillId="0" borderId="0"/>
    <xf numFmtId="0" fontId="10" fillId="0" borderId="0"/>
    <xf numFmtId="0" fontId="42" fillId="0" borderId="0"/>
    <xf numFmtId="0" fontId="26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28" fillId="0" borderId="0"/>
    <xf numFmtId="0" fontId="5" fillId="0" borderId="0"/>
    <xf numFmtId="0" fontId="5" fillId="0" borderId="0"/>
    <xf numFmtId="0" fontId="10" fillId="0" borderId="0"/>
    <xf numFmtId="0" fontId="34" fillId="0" borderId="0"/>
    <xf numFmtId="0" fontId="26" fillId="0" borderId="0"/>
    <xf numFmtId="0" fontId="10" fillId="0" borderId="0"/>
    <xf numFmtId="0" fontId="28" fillId="0" borderId="0"/>
    <xf numFmtId="0" fontId="69" fillId="0" borderId="0"/>
    <xf numFmtId="0" fontId="5" fillId="0" borderId="0"/>
    <xf numFmtId="0" fontId="7" fillId="0" borderId="0"/>
    <xf numFmtId="0" fontId="10" fillId="0" borderId="0"/>
    <xf numFmtId="0" fontId="69" fillId="0" borderId="0"/>
    <xf numFmtId="169" fontId="7" fillId="0" borderId="0" applyFont="0" applyFill="0" applyBorder="0" applyAlignment="0" applyProtection="0"/>
    <xf numFmtId="0" fontId="10" fillId="0" borderId="0"/>
    <xf numFmtId="170" fontId="7" fillId="0" borderId="0" applyFont="0" applyFill="0" applyBorder="0" applyAlignment="0" applyProtection="0"/>
    <xf numFmtId="0" fontId="10" fillId="0" borderId="0"/>
    <xf numFmtId="0" fontId="79" fillId="0" borderId="0"/>
    <xf numFmtId="0" fontId="7" fillId="0" borderId="0"/>
    <xf numFmtId="0" fontId="10" fillId="0" borderId="0"/>
    <xf numFmtId="0" fontId="10" fillId="0" borderId="0"/>
    <xf numFmtId="0" fontId="79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28" fillId="0" borderId="0"/>
    <xf numFmtId="0" fontId="7" fillId="0" borderId="0"/>
    <xf numFmtId="0" fontId="28" fillId="0" borderId="0"/>
    <xf numFmtId="0" fontId="10" fillId="0" borderId="0"/>
    <xf numFmtId="0" fontId="28" fillId="0" borderId="0"/>
    <xf numFmtId="0" fontId="5" fillId="0" borderId="0"/>
    <xf numFmtId="0" fontId="10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2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732">
    <xf numFmtId="0" fontId="0" fillId="0" borderId="0" xfId="0"/>
    <xf numFmtId="0" fontId="8" fillId="0" borderId="0" xfId="1" applyFont="1"/>
    <xf numFmtId="0" fontId="9" fillId="0" borderId="0" xfId="1" applyFont="1"/>
    <xf numFmtId="0" fontId="8" fillId="0" borderId="0" xfId="2" applyFont="1"/>
    <xf numFmtId="0" fontId="10" fillId="0" borderId="0" xfId="2"/>
    <xf numFmtId="0" fontId="11" fillId="0" borderId="0" xfId="1" applyFont="1"/>
    <xf numFmtId="0" fontId="11" fillId="0" borderId="1" xfId="1" applyFont="1" applyBorder="1"/>
    <xf numFmtId="0" fontId="12" fillId="0" borderId="0" xfId="1" applyFont="1" applyAlignment="1">
      <alignment horizontal="right"/>
    </xf>
    <xf numFmtId="0" fontId="11" fillId="0" borderId="2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164" fontId="14" fillId="0" borderId="0" xfId="3" applyNumberFormat="1" applyFont="1"/>
    <xf numFmtId="165" fontId="14" fillId="0" borderId="0" xfId="3" applyNumberFormat="1" applyFont="1"/>
    <xf numFmtId="166" fontId="14" fillId="0" borderId="0" xfId="4" applyNumberFormat="1" applyFont="1" applyAlignment="1">
      <alignment horizontal="right" indent="2"/>
    </xf>
    <xf numFmtId="166" fontId="14" fillId="0" borderId="0" xfId="1" applyNumberFormat="1" applyFont="1" applyAlignment="1">
      <alignment horizontal="right" indent="3"/>
    </xf>
    <xf numFmtId="166" fontId="10" fillId="0" borderId="0" xfId="2" applyNumberFormat="1"/>
    <xf numFmtId="164" fontId="12" fillId="0" borderId="0" xfId="3" applyNumberFormat="1" applyFont="1"/>
    <xf numFmtId="49" fontId="10" fillId="0" borderId="0" xfId="3" applyNumberFormat="1" applyFont="1"/>
    <xf numFmtId="166" fontId="10" fillId="0" borderId="0" xfId="4" applyNumberFormat="1" applyAlignment="1">
      <alignment horizontal="right" indent="2"/>
    </xf>
    <xf numFmtId="164" fontId="10" fillId="0" borderId="0" xfId="3" applyNumberFormat="1" applyFont="1"/>
    <xf numFmtId="49" fontId="15" fillId="0" borderId="0" xfId="3" applyNumberFormat="1" applyFont="1"/>
    <xf numFmtId="166" fontId="10" fillId="0" borderId="0" xfId="1" applyNumberFormat="1" applyFont="1" applyAlignment="1">
      <alignment horizontal="right" indent="3"/>
    </xf>
    <xf numFmtId="49" fontId="10" fillId="0" borderId="0" xfId="6" applyNumberFormat="1" applyFont="1"/>
    <xf numFmtId="0" fontId="10" fillId="0" borderId="0" xfId="4"/>
    <xf numFmtId="0" fontId="17" fillId="0" borderId="0" xfId="7" applyFont="1"/>
    <xf numFmtId="0" fontId="14" fillId="0" borderId="2" xfId="7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9" fillId="0" borderId="0" xfId="4" applyFont="1"/>
    <xf numFmtId="0" fontId="14" fillId="0" borderId="0" xfId="7" applyFont="1"/>
    <xf numFmtId="0" fontId="10" fillId="0" borderId="0" xfId="7"/>
    <xf numFmtId="0" fontId="10" fillId="0" borderId="0" xfId="2" applyAlignment="1">
      <alignment vertical="center"/>
    </xf>
    <xf numFmtId="0" fontId="10" fillId="0" borderId="0" xfId="0" applyFont="1" applyAlignment="1">
      <alignment horizontal="left" vertical="center" wrapText="1" indent="1"/>
    </xf>
    <xf numFmtId="16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166" fontId="20" fillId="0" borderId="1" xfId="0" applyNumberFormat="1" applyFont="1" applyBorder="1" applyAlignment="1">
      <alignment horizontal="right" vertical="center"/>
    </xf>
    <xf numFmtId="166" fontId="10" fillId="0" borderId="0" xfId="7" applyNumberFormat="1"/>
    <xf numFmtId="0" fontId="23" fillId="0" borderId="0" xfId="9" applyFont="1"/>
    <xf numFmtId="0" fontId="5" fillId="0" borderId="0" xfId="10"/>
    <xf numFmtId="0" fontId="14" fillId="0" borderId="1" xfId="7" applyFont="1" applyBorder="1" applyAlignment="1">
      <alignment horizontal="center"/>
    </xf>
    <xf numFmtId="0" fontId="10" fillId="0" borderId="0" xfId="1" applyFont="1"/>
    <xf numFmtId="166" fontId="10" fillId="0" borderId="0" xfId="7" applyNumberFormat="1" applyAlignment="1">
      <alignment horizontal="right" indent="2"/>
    </xf>
    <xf numFmtId="166" fontId="18" fillId="0" borderId="0" xfId="4" applyNumberFormat="1" applyFont="1" applyAlignment="1">
      <alignment horizontal="left" indent="2"/>
    </xf>
    <xf numFmtId="0" fontId="23" fillId="0" borderId="1" xfId="9" applyFont="1" applyBorder="1"/>
    <xf numFmtId="0" fontId="8" fillId="0" borderId="0" xfId="11" applyFont="1"/>
    <xf numFmtId="0" fontId="9" fillId="0" borderId="0" xfId="11" applyFont="1"/>
    <xf numFmtId="0" fontId="9" fillId="0" borderId="0" xfId="11" applyFont="1" applyAlignment="1">
      <alignment horizontal="center"/>
    </xf>
    <xf numFmtId="0" fontId="10" fillId="0" borderId="1" xfId="1" applyFont="1" applyBorder="1"/>
    <xf numFmtId="0" fontId="10" fillId="0" borderId="1" xfId="11" applyBorder="1" applyAlignment="1">
      <alignment horizontal="center"/>
    </xf>
    <xf numFmtId="0" fontId="12" fillId="0" borderId="1" xfId="11" applyFont="1" applyBorder="1" applyAlignment="1">
      <alignment horizontal="right"/>
    </xf>
    <xf numFmtId="0" fontId="18" fillId="0" borderId="2" xfId="10" applyFont="1" applyBorder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8" fillId="0" borderId="1" xfId="10" applyFont="1" applyBorder="1" applyAlignment="1">
      <alignment horizontal="center" vertical="center"/>
    </xf>
    <xf numFmtId="0" fontId="10" fillId="0" borderId="0" xfId="11" applyAlignment="1">
      <alignment horizontal="left"/>
    </xf>
    <xf numFmtId="166" fontId="19" fillId="0" borderId="0" xfId="12" applyNumberFormat="1" applyFont="1" applyAlignment="1">
      <alignment horizontal="right" indent="3"/>
    </xf>
    <xf numFmtId="0" fontId="27" fillId="0" borderId="0" xfId="11" applyFont="1" applyAlignment="1">
      <alignment horizontal="left"/>
    </xf>
    <xf numFmtId="166" fontId="14" fillId="0" borderId="0" xfId="4" applyNumberFormat="1" applyFont="1" applyAlignment="1">
      <alignment horizontal="right" indent="4"/>
    </xf>
    <xf numFmtId="0" fontId="10" fillId="0" borderId="0" xfId="11" applyAlignment="1">
      <alignment horizontal="left" indent="2"/>
    </xf>
    <xf numFmtId="166" fontId="10" fillId="0" borderId="0" xfId="4" applyNumberFormat="1" applyAlignment="1">
      <alignment horizontal="right" indent="4"/>
    </xf>
    <xf numFmtId="0" fontId="14" fillId="0" borderId="0" xfId="1" applyFont="1" applyAlignment="1">
      <alignment horizontal="left" indent="1"/>
    </xf>
    <xf numFmtId="0" fontId="8" fillId="0" borderId="0" xfId="13" applyFont="1" applyAlignment="1">
      <alignment wrapText="1"/>
    </xf>
    <xf numFmtId="0" fontId="29" fillId="0" borderId="0" xfId="13" applyFont="1" applyAlignment="1">
      <alignment wrapText="1"/>
    </xf>
    <xf numFmtId="0" fontId="29" fillId="0" borderId="0" xfId="13" applyFont="1" applyAlignment="1">
      <alignment horizontal="left"/>
    </xf>
    <xf numFmtId="0" fontId="18" fillId="0" borderId="0" xfId="13" applyFont="1"/>
    <xf numFmtId="0" fontId="18" fillId="0" borderId="0" xfId="13" applyFont="1" applyAlignment="1">
      <alignment horizontal="right"/>
    </xf>
    <xf numFmtId="0" fontId="30" fillId="0" borderId="0" xfId="13" applyFont="1" applyAlignment="1">
      <alignment horizontal="right"/>
    </xf>
    <xf numFmtId="0" fontId="29" fillId="0" borderId="2" xfId="13" applyFont="1" applyBorder="1" applyAlignment="1">
      <alignment vertical="center" wrapText="1"/>
    </xf>
    <xf numFmtId="0" fontId="18" fillId="0" borderId="2" xfId="13" applyFont="1" applyBorder="1" applyAlignment="1">
      <alignment horizontal="center" vertical="center" wrapText="1"/>
    </xf>
    <xf numFmtId="0" fontId="29" fillId="0" borderId="0" xfId="13" applyFont="1" applyAlignment="1">
      <alignment vertical="center" wrapText="1"/>
    </xf>
    <xf numFmtId="0" fontId="18" fillId="0" borderId="0" xfId="13" applyFont="1" applyAlignment="1">
      <alignment horizontal="center" vertical="center" wrapText="1"/>
    </xf>
    <xf numFmtId="0" fontId="18" fillId="0" borderId="1" xfId="13" applyFont="1" applyBorder="1" applyAlignment="1">
      <alignment horizontal="center" vertical="center" wrapText="1"/>
    </xf>
    <xf numFmtId="166" fontId="14" fillId="0" borderId="0" xfId="2" applyNumberFormat="1" applyFont="1"/>
    <xf numFmtId="166" fontId="29" fillId="0" borderId="0" xfId="2" applyNumberFormat="1" applyFont="1" applyAlignment="1">
      <alignment horizontal="right" vertical="center" wrapText="1" indent="1"/>
    </xf>
    <xf numFmtId="0" fontId="29" fillId="0" borderId="0" xfId="14" applyFont="1" applyAlignment="1">
      <alignment horizontal="left" wrapText="1"/>
    </xf>
    <xf numFmtId="0" fontId="32" fillId="0" borderId="0" xfId="15" applyFont="1" applyAlignment="1">
      <alignment horizontal="left" wrapText="1"/>
    </xf>
    <xf numFmtId="166" fontId="18" fillId="0" borderId="0" xfId="2" applyNumberFormat="1" applyFont="1" applyAlignment="1">
      <alignment horizontal="right" vertical="center" wrapText="1" indent="1"/>
    </xf>
    <xf numFmtId="0" fontId="29" fillId="0" borderId="0" xfId="13" applyFont="1" applyAlignment="1">
      <alignment horizontal="left" wrapText="1"/>
    </xf>
    <xf numFmtId="166" fontId="18" fillId="0" borderId="0" xfId="2" applyNumberFormat="1" applyFont="1" applyAlignment="1">
      <alignment horizontal="right" wrapText="1" indent="1"/>
    </xf>
    <xf numFmtId="166" fontId="18" fillId="0" borderId="0" xfId="2" applyNumberFormat="1" applyFont="1" applyAlignment="1">
      <alignment horizontal="right" vertical="center" indent="1"/>
    </xf>
    <xf numFmtId="0" fontId="33" fillId="0" borderId="0" xfId="15" applyFont="1" applyAlignment="1">
      <alignment horizontal="left" wrapText="1"/>
    </xf>
    <xf numFmtId="166" fontId="29" fillId="0" borderId="0" xfId="2" applyNumberFormat="1" applyFont="1" applyAlignment="1">
      <alignment horizontal="right" indent="1"/>
    </xf>
    <xf numFmtId="166" fontId="18" fillId="0" borderId="0" xfId="2" applyNumberFormat="1" applyFont="1" applyAlignment="1">
      <alignment horizontal="right" indent="1"/>
    </xf>
    <xf numFmtId="166" fontId="18" fillId="0" borderId="0" xfId="13" applyNumberFormat="1" applyFont="1"/>
    <xf numFmtId="0" fontId="32" fillId="0" borderId="0" xfId="15" applyFont="1" applyAlignment="1">
      <alignment horizontal="left" indent="1"/>
    </xf>
    <xf numFmtId="166" fontId="29" fillId="0" borderId="0" xfId="13" applyNumberFormat="1" applyFont="1" applyAlignment="1">
      <alignment horizontal="center" vertical="center" wrapText="1"/>
    </xf>
    <xf numFmtId="0" fontId="8" fillId="0" borderId="0" xfId="16" applyFont="1" applyAlignment="1">
      <alignment horizontal="left"/>
    </xf>
    <xf numFmtId="0" fontId="9" fillId="0" borderId="0" xfId="16" applyFont="1"/>
    <xf numFmtId="0" fontId="9" fillId="0" borderId="0" xfId="14" applyFont="1"/>
    <xf numFmtId="0" fontId="8" fillId="0" borderId="0" xfId="17" applyFont="1" applyAlignment="1">
      <alignment horizontal="left"/>
    </xf>
    <xf numFmtId="0" fontId="9" fillId="0" borderId="0" xfId="16" applyFont="1" applyAlignment="1">
      <alignment horizontal="center"/>
    </xf>
    <xf numFmtId="0" fontId="11" fillId="0" borderId="0" xfId="16" applyFont="1" applyAlignment="1">
      <alignment horizontal="centerContinuous"/>
    </xf>
    <xf numFmtId="0" fontId="9" fillId="0" borderId="1" xfId="14" applyFont="1" applyBorder="1"/>
    <xf numFmtId="0" fontId="11" fillId="0" borderId="2" xfId="16" applyFont="1" applyBorder="1" applyAlignment="1">
      <alignment horizontal="centerContinuous"/>
    </xf>
    <xf numFmtId="0" fontId="11" fillId="0" borderId="2" xfId="16" applyFont="1" applyBorder="1" applyAlignment="1">
      <alignment horizontal="center" vertical="center"/>
    </xf>
    <xf numFmtId="0" fontId="11" fillId="0" borderId="0" xfId="16" applyFont="1" applyAlignment="1">
      <alignment horizontal="center" vertical="center"/>
    </xf>
    <xf numFmtId="0" fontId="11" fillId="0" borderId="0" xfId="16" quotePrefix="1" applyFont="1" applyAlignment="1">
      <alignment horizontal="center" vertical="center"/>
    </xf>
    <xf numFmtId="0" fontId="11" fillId="0" borderId="0" xfId="19" applyFont="1" applyAlignment="1">
      <alignment horizontal="center" vertical="center" wrapText="1"/>
    </xf>
    <xf numFmtId="0" fontId="11" fillId="0" borderId="1" xfId="16" applyFont="1" applyBorder="1" applyAlignment="1">
      <alignment horizontal="center" vertical="center"/>
    </xf>
    <xf numFmtId="0" fontId="11" fillId="0" borderId="1" xfId="19" applyFont="1" applyBorder="1" applyAlignment="1">
      <alignment horizontal="center" vertical="center" wrapText="1"/>
    </xf>
    <xf numFmtId="0" fontId="36" fillId="0" borderId="0" xfId="16" applyFont="1" applyAlignment="1">
      <alignment horizontal="centerContinuous"/>
    </xf>
    <xf numFmtId="0" fontId="36" fillId="0" borderId="0" xfId="16" applyFont="1" applyAlignment="1">
      <alignment horizontal="center" vertical="center"/>
    </xf>
    <xf numFmtId="0" fontId="18" fillId="0" borderId="0" xfId="13" applyFont="1" applyAlignment="1">
      <alignment horizontal="left"/>
    </xf>
    <xf numFmtId="0" fontId="18" fillId="0" borderId="0" xfId="14" applyFont="1" applyAlignment="1">
      <alignment horizontal="center"/>
    </xf>
    <xf numFmtId="166" fontId="18" fillId="0" borderId="0" xfId="20" applyNumberFormat="1" applyFont="1" applyAlignment="1">
      <alignment horizontal="right" wrapText="1" indent="1"/>
    </xf>
    <xf numFmtId="166" fontId="18" fillId="0" borderId="0" xfId="20" applyNumberFormat="1" applyFont="1" applyAlignment="1">
      <alignment wrapText="1"/>
    </xf>
    <xf numFmtId="166" fontId="18" fillId="0" borderId="0" xfId="20" applyNumberFormat="1" applyFont="1" applyAlignment="1">
      <alignment horizontal="right" wrapText="1" indent="2"/>
    </xf>
    <xf numFmtId="166" fontId="9" fillId="0" borderId="0" xfId="14" applyNumberFormat="1" applyFont="1"/>
    <xf numFmtId="166" fontId="18" fillId="0" borderId="0" xfId="21" applyNumberFormat="1" applyFont="1" applyFill="1" applyBorder="1" applyAlignment="1">
      <alignment horizontal="right" wrapText="1" indent="2"/>
    </xf>
    <xf numFmtId="0" fontId="18" fillId="0" borderId="0" xfId="13" applyFont="1" applyAlignment="1">
      <alignment horizontal="left" wrapText="1"/>
    </xf>
    <xf numFmtId="0" fontId="32" fillId="0" borderId="0" xfId="13" applyFont="1" applyAlignment="1">
      <alignment horizontal="left" wrapText="1"/>
    </xf>
    <xf numFmtId="166" fontId="18" fillId="0" borderId="0" xfId="21" applyNumberFormat="1" applyFont="1" applyFill="1" applyBorder="1" applyAlignment="1">
      <alignment horizontal="right" wrapText="1" indent="1"/>
    </xf>
    <xf numFmtId="0" fontId="10" fillId="0" borderId="0" xfId="14" applyFont="1"/>
    <xf numFmtId="0" fontId="8" fillId="0" borderId="0" xfId="22" applyFont="1" applyAlignment="1">
      <protection locked="0"/>
    </xf>
    <xf numFmtId="0" fontId="40" fillId="0" borderId="0" xfId="22" applyFont="1" applyAlignment="1">
      <alignment horizontal="left" vertical="top" wrapText="1"/>
      <protection locked="0"/>
    </xf>
    <xf numFmtId="0" fontId="40" fillId="0" borderId="0" xfId="22" applyFont="1">
      <alignment vertical="top" wrapText="1"/>
      <protection locked="0"/>
    </xf>
    <xf numFmtId="0" fontId="12" fillId="0" borderId="0" xfId="23" applyFont="1" applyAlignment="1">
      <alignment horizontal="right"/>
    </xf>
    <xf numFmtId="0" fontId="41" fillId="0" borderId="2" xfId="22" applyFont="1" applyBorder="1" applyAlignment="1">
      <alignment horizontal="center" vertical="center" wrapText="1"/>
      <protection locked="0"/>
    </xf>
    <xf numFmtId="0" fontId="11" fillId="0" borderId="2" xfId="22" applyFont="1" applyBorder="1" applyAlignment="1">
      <alignment horizontal="center" vertical="center" wrapText="1"/>
      <protection locked="0"/>
    </xf>
    <xf numFmtId="0" fontId="41" fillId="0" borderId="0" xfId="22" applyFont="1" applyAlignment="1">
      <alignment horizontal="center" vertical="center" wrapText="1"/>
      <protection locked="0"/>
    </xf>
    <xf numFmtId="0" fontId="11" fillId="0" borderId="0" xfId="22" applyFont="1" applyAlignment="1">
      <alignment horizontal="center" vertical="center" wrapText="1"/>
      <protection locked="0"/>
    </xf>
    <xf numFmtId="14" fontId="11" fillId="0" borderId="0" xfId="22" quotePrefix="1" applyNumberFormat="1" applyFont="1" applyAlignment="1">
      <alignment horizontal="center" vertical="center" wrapText="1"/>
      <protection locked="0"/>
    </xf>
    <xf numFmtId="0" fontId="11" fillId="0" borderId="1" xfId="22" applyFont="1" applyBorder="1" applyAlignment="1">
      <alignment horizontal="center" vertical="center" wrapText="1"/>
      <protection locked="0"/>
    </xf>
    <xf numFmtId="0" fontId="43" fillId="0" borderId="0" xfId="24" applyFont="1" applyAlignment="1">
      <alignment horizontal="left"/>
    </xf>
    <xf numFmtId="0" fontId="43" fillId="0" borderId="0" xfId="24" applyFont="1"/>
    <xf numFmtId="39" fontId="41" fillId="0" borderId="0" xfId="13" applyNumberFormat="1" applyFont="1" applyProtection="1">
      <protection locked="0"/>
    </xf>
    <xf numFmtId="166" fontId="29" fillId="0" borderId="0" xfId="24" applyNumberFormat="1" applyFont="1" applyAlignment="1">
      <alignment horizontal="right" indent="1"/>
    </xf>
    <xf numFmtId="168" fontId="11" fillId="0" borderId="0" xfId="22" applyNumberFormat="1" applyFont="1" applyAlignment="1">
      <alignment horizontal="left" wrapText="1"/>
      <protection locked="0"/>
    </xf>
    <xf numFmtId="166" fontId="18" fillId="0" borderId="0" xfId="24" applyNumberFormat="1" applyFont="1" applyAlignment="1">
      <alignment horizontal="right" indent="1"/>
    </xf>
    <xf numFmtId="166" fontId="44" fillId="0" borderId="0" xfId="24" applyNumberFormat="1" applyFont="1" applyAlignment="1">
      <alignment horizontal="left" wrapText="1"/>
    </xf>
    <xf numFmtId="0" fontId="40" fillId="0" borderId="0" xfId="22" applyFont="1" applyAlignment="1">
      <alignment vertical="top" wrapText="1"/>
      <protection locked="0"/>
    </xf>
    <xf numFmtId="0" fontId="8" fillId="0" borderId="0" xfId="23" applyFont="1" applyAlignment="1">
      <alignment horizontal="left" wrapText="1"/>
    </xf>
    <xf numFmtId="0" fontId="18" fillId="0" borderId="0" xfId="23" applyFont="1"/>
    <xf numFmtId="0" fontId="29" fillId="0" borderId="0" xfId="23" applyFont="1" applyAlignment="1">
      <alignment horizontal="left"/>
    </xf>
    <xf numFmtId="0" fontId="30" fillId="0" borderId="0" xfId="23" applyFont="1" applyAlignment="1">
      <alignment horizontal="right"/>
    </xf>
    <xf numFmtId="0" fontId="29" fillId="0" borderId="2" xfId="22" applyFont="1" applyBorder="1" applyAlignment="1">
      <alignment horizontal="center" vertical="center" wrapText="1"/>
      <protection locked="0"/>
    </xf>
    <xf numFmtId="0" fontId="18" fillId="0" borderId="2" xfId="22" applyFont="1" applyBorder="1" applyAlignment="1">
      <alignment horizontal="center" vertical="center" wrapText="1"/>
      <protection locked="0"/>
    </xf>
    <xf numFmtId="0" fontId="45" fillId="0" borderId="0" xfId="12" applyFont="1"/>
    <xf numFmtId="0" fontId="29" fillId="0" borderId="0" xfId="22" applyFont="1" applyAlignment="1">
      <alignment horizontal="center" vertical="center" wrapText="1"/>
      <protection locked="0"/>
    </xf>
    <xf numFmtId="0" fontId="18" fillId="0" borderId="0" xfId="22" applyFont="1" applyAlignment="1">
      <alignment horizontal="center" vertical="center" wrapText="1"/>
      <protection locked="0"/>
    </xf>
    <xf numFmtId="14" fontId="18" fillId="0" borderId="0" xfId="22" quotePrefix="1" applyNumberFormat="1" applyFont="1" applyAlignment="1">
      <alignment horizontal="center" vertical="center" wrapText="1"/>
      <protection locked="0"/>
    </xf>
    <xf numFmtId="0" fontId="18" fillId="0" borderId="1" xfId="22" applyFont="1" applyBorder="1" applyAlignment="1">
      <alignment horizontal="center" vertical="center" wrapText="1"/>
      <protection locked="0"/>
    </xf>
    <xf numFmtId="0" fontId="41" fillId="0" borderId="0" xfId="13" applyFont="1" applyAlignment="1">
      <alignment wrapText="1"/>
    </xf>
    <xf numFmtId="0" fontId="41" fillId="0" borderId="0" xfId="14" applyFont="1" applyAlignment="1">
      <alignment horizontal="left" wrapText="1"/>
    </xf>
    <xf numFmtId="0" fontId="18" fillId="0" borderId="0" xfId="23" applyFont="1" applyAlignment="1">
      <alignment horizontal="center" vertical="center" wrapText="1"/>
    </xf>
    <xf numFmtId="0" fontId="44" fillId="0" borderId="0" xfId="15" applyFont="1" applyAlignment="1">
      <alignment horizontal="left" wrapText="1"/>
    </xf>
    <xf numFmtId="166" fontId="29" fillId="0" borderId="0" xfId="23" applyNumberFormat="1" applyFont="1" applyAlignment="1">
      <alignment horizontal="center" vertical="center" wrapText="1"/>
    </xf>
    <xf numFmtId="0" fontId="29" fillId="0" borderId="0" xfId="23" applyFont="1" applyAlignment="1">
      <alignment horizontal="center" vertical="center" wrapText="1"/>
    </xf>
    <xf numFmtId="0" fontId="30" fillId="0" borderId="0" xfId="23" applyFont="1" applyAlignment="1">
      <alignment horizontal="center" vertical="center" wrapText="1"/>
    </xf>
    <xf numFmtId="0" fontId="41" fillId="0" borderId="0" xfId="13" applyFont="1" applyAlignment="1">
      <alignment horizontal="left" wrapText="1"/>
    </xf>
    <xf numFmtId="166" fontId="29" fillId="0" borderId="0" xfId="23" applyNumberFormat="1" applyFont="1"/>
    <xf numFmtId="0" fontId="29" fillId="0" borderId="0" xfId="23" applyFont="1"/>
    <xf numFmtId="0" fontId="46" fillId="0" borderId="0" xfId="23" applyFont="1"/>
    <xf numFmtId="0" fontId="47" fillId="0" borderId="0" xfId="15" applyFont="1" applyAlignment="1">
      <alignment horizontal="left" wrapText="1"/>
    </xf>
    <xf numFmtId="0" fontId="48" fillId="0" borderId="0" xfId="23" applyFont="1"/>
    <xf numFmtId="0" fontId="8" fillId="0" borderId="0" xfId="23" applyFont="1"/>
    <xf numFmtId="0" fontId="14" fillId="0" borderId="0" xfId="23" applyFont="1" applyAlignment="1">
      <alignment wrapText="1"/>
    </xf>
    <xf numFmtId="0" fontId="10" fillId="0" borderId="0" xfId="23" applyFont="1"/>
    <xf numFmtId="0" fontId="14" fillId="0" borderId="0" xfId="23" applyFont="1" applyAlignment="1">
      <alignment horizontal="left" wrapText="1"/>
    </xf>
    <xf numFmtId="0" fontId="14" fillId="0" borderId="0" xfId="23" applyFont="1" applyAlignment="1">
      <alignment horizontal="left"/>
    </xf>
    <xf numFmtId="0" fontId="25" fillId="0" borderId="0" xfId="12" applyFont="1"/>
    <xf numFmtId="14" fontId="18" fillId="0" borderId="0" xfId="22" applyNumberFormat="1" applyFont="1" applyAlignment="1">
      <alignment horizontal="center" vertical="center" wrapText="1"/>
      <protection locked="0"/>
    </xf>
    <xf numFmtId="0" fontId="8" fillId="0" borderId="0" xfId="23" applyFont="1" applyAlignment="1">
      <alignment horizontal="left"/>
    </xf>
    <xf numFmtId="0" fontId="8" fillId="0" borderId="0" xfId="27" applyFont="1" applyAlignment="1">
      <alignment horizontal="left"/>
    </xf>
    <xf numFmtId="0" fontId="7" fillId="0" borderId="0" xfId="28"/>
    <xf numFmtId="0" fontId="17" fillId="0" borderId="0" xfId="29" applyFont="1"/>
    <xf numFmtId="0" fontId="11" fillId="0" borderId="0" xfId="28" applyFont="1"/>
    <xf numFmtId="0" fontId="52" fillId="0" borderId="1" xfId="28" applyFont="1" applyBorder="1" applyAlignment="1">
      <alignment horizontal="right"/>
    </xf>
    <xf numFmtId="0" fontId="10" fillId="0" borderId="2" xfId="28" applyFont="1" applyBorder="1"/>
    <xf numFmtId="0" fontId="11" fillId="0" borderId="2" xfId="28" applyFont="1" applyBorder="1" applyAlignment="1">
      <alignment horizontal="center" vertical="center" wrapText="1"/>
    </xf>
    <xf numFmtId="0" fontId="10" fillId="0" borderId="0" xfId="28" applyFont="1"/>
    <xf numFmtId="0" fontId="11" fillId="0" borderId="0" xfId="28" applyFont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0" fontId="14" fillId="0" borderId="0" xfId="30" applyFont="1" applyAlignment="1">
      <alignment horizontal="left"/>
    </xf>
    <xf numFmtId="0" fontId="14" fillId="0" borderId="0" xfId="30" applyFont="1"/>
    <xf numFmtId="166" fontId="14" fillId="0" borderId="0" xfId="31" applyNumberFormat="1" applyFont="1" applyAlignment="1">
      <alignment horizontal="right" indent="2"/>
    </xf>
    <xf numFmtId="166" fontId="14" fillId="0" borderId="0" xfId="31" applyNumberFormat="1" applyFont="1" applyAlignment="1">
      <alignment horizontal="right" indent="3"/>
    </xf>
    <xf numFmtId="0" fontId="10" fillId="0" borderId="0" xfId="30" applyFont="1"/>
    <xf numFmtId="0" fontId="10" fillId="0" borderId="0" xfId="30" applyFont="1" applyAlignment="1">
      <alignment horizontal="left"/>
    </xf>
    <xf numFmtId="166" fontId="10" fillId="0" borderId="0" xfId="31" applyNumberFormat="1" applyAlignment="1">
      <alignment horizontal="right" indent="2"/>
    </xf>
    <xf numFmtId="166" fontId="54" fillId="0" borderId="0" xfId="31" applyNumberFormat="1" applyFont="1" applyAlignment="1">
      <alignment horizontal="right" indent="3"/>
    </xf>
    <xf numFmtId="0" fontId="10" fillId="0" borderId="0" xfId="30" applyFont="1" applyAlignment="1">
      <alignment horizontal="left" wrapText="1"/>
    </xf>
    <xf numFmtId="0" fontId="10" fillId="0" borderId="0" xfId="30" applyFont="1" applyAlignment="1">
      <alignment wrapText="1"/>
    </xf>
    <xf numFmtId="166" fontId="10" fillId="0" borderId="0" xfId="31" applyNumberFormat="1" applyAlignment="1">
      <alignment horizontal="right" indent="3"/>
    </xf>
    <xf numFmtId="0" fontId="12" fillId="0" borderId="0" xfId="30" applyFont="1" applyAlignment="1">
      <alignment horizontal="left"/>
    </xf>
    <xf numFmtId="1" fontId="10" fillId="0" borderId="0" xfId="31" applyNumberFormat="1" applyAlignment="1">
      <alignment horizontal="right"/>
    </xf>
    <xf numFmtId="166" fontId="54" fillId="0" borderId="0" xfId="31" applyNumberFormat="1" applyFont="1" applyAlignment="1">
      <alignment horizontal="right" indent="1"/>
    </xf>
    <xf numFmtId="166" fontId="7" fillId="0" borderId="0" xfId="28" applyNumberFormat="1"/>
    <xf numFmtId="0" fontId="10" fillId="0" borderId="0" xfId="32" applyFont="1" applyAlignment="1">
      <alignment horizontal="left" indent="1"/>
    </xf>
    <xf numFmtId="166" fontId="10" fillId="0" borderId="0" xfId="31" applyNumberFormat="1" applyAlignment="1">
      <alignment horizontal="right"/>
    </xf>
    <xf numFmtId="0" fontId="12" fillId="0" borderId="0" xfId="30" applyFont="1"/>
    <xf numFmtId="1" fontId="10" fillId="0" borderId="0" xfId="28" applyNumberFormat="1" applyFont="1" applyAlignment="1">
      <alignment horizontal="right"/>
    </xf>
    <xf numFmtId="166" fontId="10" fillId="0" borderId="0" xfId="28" applyNumberFormat="1" applyFont="1" applyAlignment="1">
      <alignment horizontal="right" indent="1"/>
    </xf>
    <xf numFmtId="0" fontId="10" fillId="0" borderId="0" xfId="17" applyFont="1"/>
    <xf numFmtId="0" fontId="10" fillId="0" borderId="0" xfId="17" applyFont="1" applyAlignment="1">
      <alignment horizontal="left" indent="1"/>
    </xf>
    <xf numFmtId="1" fontId="14" fillId="0" borderId="0" xfId="31" applyNumberFormat="1" applyFont="1" applyAlignment="1">
      <alignment horizontal="right" indent="1"/>
    </xf>
    <xf numFmtId="1" fontId="12" fillId="0" borderId="0" xfId="31" applyNumberFormat="1" applyFont="1" applyAlignment="1">
      <alignment horizontal="right" indent="1"/>
    </xf>
    <xf numFmtId="1" fontId="55" fillId="0" borderId="0" xfId="31" applyNumberFormat="1" applyFont="1" applyAlignment="1">
      <alignment horizontal="right" indent="1"/>
    </xf>
    <xf numFmtId="166" fontId="55" fillId="0" borderId="0" xfId="31" applyNumberFormat="1" applyFont="1" applyAlignment="1">
      <alignment horizontal="right" indent="2"/>
    </xf>
    <xf numFmtId="0" fontId="15" fillId="0" borderId="0" xfId="30" applyFont="1"/>
    <xf numFmtId="0" fontId="10" fillId="0" borderId="0" xfId="30" applyFont="1" applyAlignment="1">
      <alignment horizontal="left" indent="1"/>
    </xf>
    <xf numFmtId="1" fontId="10" fillId="0" borderId="0" xfId="31" applyNumberFormat="1" applyAlignment="1">
      <alignment horizontal="right" indent="1"/>
    </xf>
    <xf numFmtId="1" fontId="54" fillId="0" borderId="0" xfId="31" applyNumberFormat="1" applyFont="1" applyAlignment="1">
      <alignment horizontal="right" indent="1"/>
    </xf>
    <xf numFmtId="166" fontId="54" fillId="0" borderId="0" xfId="31" applyNumberFormat="1" applyFont="1" applyAlignment="1">
      <alignment horizontal="right" indent="2"/>
    </xf>
    <xf numFmtId="0" fontId="10" fillId="0" borderId="0" xfId="33" applyFont="1" applyAlignment="1">
      <alignment horizontal="left" indent="1"/>
    </xf>
    <xf numFmtId="1" fontId="10" fillId="0" borderId="0" xfId="28" applyNumberFormat="1" applyFont="1" applyAlignment="1">
      <alignment horizontal="right" indent="1"/>
    </xf>
    <xf numFmtId="166" fontId="10" fillId="0" borderId="0" xfId="28" applyNumberFormat="1" applyFont="1" applyAlignment="1">
      <alignment horizontal="left" indent="1"/>
    </xf>
    <xf numFmtId="166" fontId="10" fillId="0" borderId="0" xfId="28" applyNumberFormat="1" applyFont="1" applyAlignment="1">
      <alignment horizontal="right" indent="2"/>
    </xf>
    <xf numFmtId="0" fontId="8" fillId="0" borderId="0" xfId="34" applyFont="1"/>
    <xf numFmtId="0" fontId="10" fillId="0" borderId="0" xfId="34" applyFont="1"/>
    <xf numFmtId="0" fontId="8" fillId="0" borderId="0" xfId="34" applyFont="1" applyAlignment="1">
      <alignment horizontal="center"/>
    </xf>
    <xf numFmtId="0" fontId="9" fillId="0" borderId="0" xfId="34" applyFont="1"/>
    <xf numFmtId="0" fontId="10" fillId="0" borderId="1" xfId="34" applyFont="1" applyBorder="1"/>
    <xf numFmtId="0" fontId="56" fillId="0" borderId="0" xfId="35"/>
    <xf numFmtId="0" fontId="12" fillId="0" borderId="0" xfId="34" applyFont="1" applyAlignment="1">
      <alignment horizontal="right"/>
    </xf>
    <xf numFmtId="0" fontId="25" fillId="0" borderId="2" xfId="36" applyFont="1" applyBorder="1" applyAlignment="1">
      <alignment horizontal="center" vertical="center"/>
    </xf>
    <xf numFmtId="0" fontId="10" fillId="0" borderId="2" xfId="37" applyFont="1" applyBorder="1" applyAlignment="1">
      <alignment horizontal="center" vertical="center"/>
    </xf>
    <xf numFmtId="0" fontId="25" fillId="0" borderId="0" xfId="36" applyFont="1" applyAlignment="1">
      <alignment horizontal="center" vertical="center"/>
    </xf>
    <xf numFmtId="0" fontId="10" fillId="0" borderId="0" xfId="37" applyFont="1" applyAlignment="1">
      <alignment horizontal="center" vertical="center"/>
    </xf>
    <xf numFmtId="0" fontId="10" fillId="0" borderId="0" xfId="38" applyFont="1" applyAlignment="1">
      <alignment horizontal="center" vertical="center"/>
    </xf>
    <xf numFmtId="166" fontId="10" fillId="0" borderId="0" xfId="34" applyNumberFormat="1" applyFont="1" applyAlignment="1">
      <alignment horizontal="center" vertical="center"/>
    </xf>
    <xf numFmtId="0" fontId="57" fillId="0" borderId="1" xfId="36" applyFont="1" applyBorder="1" applyAlignment="1">
      <alignment vertical="center"/>
    </xf>
    <xf numFmtId="0" fontId="10" fillId="0" borderId="1" xfId="34" applyFont="1" applyBorder="1" applyAlignment="1">
      <alignment vertical="center"/>
    </xf>
    <xf numFmtId="166" fontId="10" fillId="0" borderId="1" xfId="34" applyNumberFormat="1" applyFont="1" applyBorder="1" applyAlignment="1">
      <alignment horizontal="center" vertical="center"/>
    </xf>
    <xf numFmtId="0" fontId="56" fillId="0" borderId="0" xfId="36" applyAlignment="1">
      <alignment wrapText="1"/>
    </xf>
    <xf numFmtId="166" fontId="18" fillId="0" borderId="0" xfId="34" applyNumberFormat="1" applyFont="1" applyAlignment="1">
      <alignment horizontal="center" vertical="center"/>
    </xf>
    <xf numFmtId="0" fontId="14" fillId="0" borderId="0" xfId="34" applyFont="1"/>
    <xf numFmtId="1" fontId="14" fillId="0" borderId="0" xfId="39" applyNumberFormat="1" applyFont="1" applyBorder="1" applyAlignment="1">
      <alignment horizontal="right" wrapText="1"/>
    </xf>
    <xf numFmtId="166" fontId="14" fillId="0" borderId="0" xfId="39" applyNumberFormat="1" applyFont="1" applyBorder="1" applyAlignment="1">
      <alignment horizontal="right" wrapText="1"/>
    </xf>
    <xf numFmtId="166" fontId="14" fillId="0" borderId="0" xfId="34" applyNumberFormat="1" applyFont="1"/>
    <xf numFmtId="0" fontId="10" fillId="0" borderId="0" xfId="34" applyFont="1" applyAlignment="1">
      <alignment horizontal="left" indent="1"/>
    </xf>
    <xf numFmtId="1" fontId="10" fillId="0" borderId="0" xfId="39" applyNumberFormat="1" applyFont="1" applyBorder="1" applyAlignment="1">
      <alignment horizontal="right" wrapText="1"/>
    </xf>
    <xf numFmtId="166" fontId="10" fillId="0" borderId="0" xfId="39" applyNumberFormat="1" applyFont="1" applyBorder="1" applyAlignment="1">
      <alignment horizontal="right" wrapText="1"/>
    </xf>
    <xf numFmtId="0" fontId="12" fillId="0" borderId="0" xfId="34" applyFont="1"/>
    <xf numFmtId="1" fontId="10" fillId="0" borderId="0" xfId="34" applyNumberFormat="1" applyFont="1"/>
    <xf numFmtId="166" fontId="10" fillId="0" borderId="0" xfId="34" applyNumberFormat="1" applyFont="1"/>
    <xf numFmtId="0" fontId="10" fillId="0" borderId="0" xfId="37" applyFont="1"/>
    <xf numFmtId="166" fontId="10" fillId="0" borderId="0" xfId="37" applyNumberFormat="1" applyFont="1"/>
    <xf numFmtId="0" fontId="8" fillId="0" borderId="0" xfId="40" applyFont="1"/>
    <xf numFmtId="0" fontId="58" fillId="0" borderId="0" xfId="41" applyFont="1"/>
    <xf numFmtId="0" fontId="56" fillId="0" borderId="0" xfId="36"/>
    <xf numFmtId="0" fontId="5" fillId="0" borderId="0" xfId="42"/>
    <xf numFmtId="0" fontId="59" fillId="0" borderId="0" xfId="41" applyFont="1" applyAlignment="1">
      <alignment horizontal="left"/>
    </xf>
    <xf numFmtId="0" fontId="60" fillId="0" borderId="0" xfId="41" applyFont="1" applyAlignment="1">
      <alignment horizontal="left"/>
    </xf>
    <xf numFmtId="0" fontId="10" fillId="0" borderId="0" xfId="41" applyFont="1"/>
    <xf numFmtId="0" fontId="10" fillId="0" borderId="0" xfId="41" applyFont="1" applyAlignment="1">
      <alignment horizontal="center"/>
    </xf>
    <xf numFmtId="0" fontId="12" fillId="0" borderId="0" xfId="41" applyFont="1" applyAlignment="1">
      <alignment horizontal="right"/>
    </xf>
    <xf numFmtId="0" fontId="10" fillId="0" borderId="2" xfId="41" applyFont="1" applyBorder="1" applyAlignment="1">
      <alignment vertical="center" wrapText="1"/>
    </xf>
    <xf numFmtId="0" fontId="35" fillId="0" borderId="2" xfId="43" applyFont="1" applyBorder="1" applyAlignment="1">
      <alignment horizontal="center" vertical="center" wrapText="1"/>
    </xf>
    <xf numFmtId="0" fontId="10" fillId="0" borderId="0" xfId="41" applyFont="1" applyAlignment="1">
      <alignment vertical="center" wrapText="1"/>
    </xf>
    <xf numFmtId="0" fontId="35" fillId="0" borderId="0" xfId="43" applyFont="1" applyAlignment="1">
      <alignment horizontal="center" vertical="center" wrapText="1"/>
    </xf>
    <xf numFmtId="0" fontId="11" fillId="0" borderId="0" xfId="41" applyFont="1" applyAlignment="1">
      <alignment horizontal="center" vertical="top" wrapText="1"/>
    </xf>
    <xf numFmtId="1" fontId="11" fillId="0" borderId="0" xfId="44" applyNumberFormat="1" applyFont="1" applyAlignment="1">
      <alignment horizontal="center" vertical="top" wrapText="1"/>
    </xf>
    <xf numFmtId="0" fontId="11" fillId="0" borderId="0" xfId="34" applyFont="1" applyAlignment="1">
      <alignment horizontal="center" vertical="top" wrapText="1"/>
    </xf>
    <xf numFmtId="0" fontId="27" fillId="0" borderId="0" xfId="45" applyFont="1" applyAlignment="1">
      <alignment horizontal="left"/>
    </xf>
    <xf numFmtId="166" fontId="14" fillId="0" borderId="0" xfId="39" applyNumberFormat="1" applyFont="1" applyBorder="1" applyAlignment="1">
      <alignment horizontal="right" wrapText="1" indent="2"/>
    </xf>
    <xf numFmtId="0" fontId="61" fillId="0" borderId="0" xfId="36" applyFont="1"/>
    <xf numFmtId="0" fontId="24" fillId="0" borderId="0" xfId="42" applyFont="1"/>
    <xf numFmtId="0" fontId="12" fillId="0" borderId="0" xfId="45" applyFont="1"/>
    <xf numFmtId="166" fontId="10" fillId="0" borderId="0" xfId="39" applyNumberFormat="1" applyFont="1" applyBorder="1" applyAlignment="1">
      <alignment horizontal="right" wrapText="1" indent="2"/>
    </xf>
    <xf numFmtId="0" fontId="10" fillId="0" borderId="0" xfId="45" applyFont="1" applyAlignment="1">
      <alignment horizontal="left" indent="1"/>
    </xf>
    <xf numFmtId="0" fontId="7" fillId="0" borderId="0" xfId="40"/>
    <xf numFmtId="0" fontId="62" fillId="0" borderId="0" xfId="41" applyFont="1"/>
    <xf numFmtId="0" fontId="63" fillId="0" borderId="0" xfId="41" applyFont="1"/>
    <xf numFmtId="0" fontId="26" fillId="0" borderId="0" xfId="46"/>
    <xf numFmtId="0" fontId="64" fillId="0" borderId="0" xfId="41" applyFont="1"/>
    <xf numFmtId="166" fontId="14" fillId="0" borderId="0" xfId="39" applyNumberFormat="1" applyFont="1" applyBorder="1" applyAlignment="1">
      <alignment horizontal="right" wrapText="1" indent="1"/>
    </xf>
    <xf numFmtId="166" fontId="10" fillId="0" borderId="0" xfId="39" applyNumberFormat="1" applyFont="1" applyBorder="1" applyAlignment="1">
      <alignment horizontal="right" wrapText="1" indent="1"/>
    </xf>
    <xf numFmtId="0" fontId="65" fillId="0" borderId="0" xfId="41" applyFont="1"/>
    <xf numFmtId="0" fontId="66" fillId="0" borderId="0" xfId="41" applyFont="1"/>
    <xf numFmtId="0" fontId="67" fillId="0" borderId="0" xfId="41" applyFont="1"/>
    <xf numFmtId="0" fontId="25" fillId="0" borderId="0" xfId="41" applyFont="1"/>
    <xf numFmtId="0" fontId="25" fillId="0" borderId="0" xfId="41" applyFont="1" applyAlignment="1">
      <alignment horizontal="center"/>
    </xf>
    <xf numFmtId="0" fontId="68" fillId="0" borderId="0" xfId="41" applyFont="1" applyAlignment="1">
      <alignment horizontal="right"/>
    </xf>
    <xf numFmtId="0" fontId="25" fillId="0" borderId="2" xfId="41" applyFont="1" applyBorder="1" applyAlignment="1">
      <alignment vertical="center" wrapText="1"/>
    </xf>
    <xf numFmtId="0" fontId="25" fillId="0" borderId="2" xfId="43" applyFont="1" applyBorder="1" applyAlignment="1">
      <alignment horizontal="center" vertical="center" wrapText="1"/>
    </xf>
    <xf numFmtId="0" fontId="25" fillId="0" borderId="0" xfId="41" applyFont="1" applyAlignment="1">
      <alignment vertical="center" wrapText="1"/>
    </xf>
    <xf numFmtId="0" fontId="25" fillId="0" borderId="0" xfId="43" applyFont="1" applyAlignment="1">
      <alignment horizontal="center" vertical="center" wrapText="1"/>
    </xf>
    <xf numFmtId="0" fontId="25" fillId="0" borderId="0" xfId="43" applyFont="1" applyAlignment="1">
      <alignment vertical="center" wrapText="1"/>
    </xf>
    <xf numFmtId="0" fontId="25" fillId="0" borderId="0" xfId="19" applyFont="1" applyAlignment="1">
      <alignment horizontal="center" vertical="center" wrapText="1"/>
    </xf>
    <xf numFmtId="0" fontId="25" fillId="0" borderId="1" xfId="43" applyFont="1" applyBorder="1" applyAlignment="1">
      <alignment vertical="center" wrapText="1"/>
    </xf>
    <xf numFmtId="0" fontId="25" fillId="0" borderId="1" xfId="19" applyFont="1" applyBorder="1" applyAlignment="1">
      <alignment horizontal="center" vertical="center" wrapText="1"/>
    </xf>
    <xf numFmtId="0" fontId="35" fillId="0" borderId="0" xfId="41" applyFont="1" applyAlignment="1">
      <alignment horizontal="center" vertical="top" wrapText="1"/>
    </xf>
    <xf numFmtId="1" fontId="35" fillId="0" borderId="0" xfId="44" applyNumberFormat="1" applyFont="1" applyAlignment="1">
      <alignment horizontal="center" vertical="top" wrapText="1"/>
    </xf>
    <xf numFmtId="0" fontId="35" fillId="0" borderId="0" xfId="34" applyFont="1" applyAlignment="1">
      <alignment horizontal="center" vertical="top" wrapText="1"/>
    </xf>
    <xf numFmtId="0" fontId="19" fillId="0" borderId="0" xfId="47" applyFont="1"/>
    <xf numFmtId="1" fontId="14" fillId="0" borderId="0" xfId="39" applyNumberFormat="1" applyFont="1" applyBorder="1" applyAlignment="1">
      <alignment horizontal="right" vertical="center" wrapText="1"/>
    </xf>
    <xf numFmtId="166" fontId="14" fillId="0" borderId="0" xfId="39" applyNumberFormat="1" applyFont="1" applyBorder="1" applyAlignment="1">
      <alignment horizontal="right" vertical="center" wrapText="1"/>
    </xf>
    <xf numFmtId="166" fontId="5" fillId="0" borderId="0" xfId="42" applyNumberFormat="1"/>
    <xf numFmtId="0" fontId="19" fillId="0" borderId="0" xfId="48" applyFont="1"/>
    <xf numFmtId="1" fontId="14" fillId="0" borderId="0" xfId="49" applyNumberFormat="1" applyFont="1" applyAlignment="1">
      <alignment horizontal="right" vertical="center" wrapText="1"/>
    </xf>
    <xf numFmtId="166" fontId="14" fillId="0" borderId="0" xfId="49" applyNumberFormat="1" applyFont="1" applyAlignment="1">
      <alignment horizontal="right" vertical="center" wrapText="1"/>
    </xf>
    <xf numFmtId="0" fontId="25" fillId="0" borderId="0" xfId="47" applyFont="1" applyAlignment="1">
      <alignment horizontal="left" indent="1"/>
    </xf>
    <xf numFmtId="1" fontId="10" fillId="0" borderId="0" xfId="39" applyNumberFormat="1" applyFont="1" applyBorder="1" applyAlignment="1">
      <alignment horizontal="right" vertical="center" wrapText="1"/>
    </xf>
    <xf numFmtId="166" fontId="10" fillId="0" borderId="0" xfId="39" applyNumberFormat="1" applyFont="1" applyBorder="1" applyAlignment="1">
      <alignment horizontal="right" vertical="center" wrapText="1"/>
    </xf>
    <xf numFmtId="0" fontId="19" fillId="0" borderId="0" xfId="41" applyFont="1"/>
    <xf numFmtId="1" fontId="10" fillId="0" borderId="0" xfId="49" applyNumberFormat="1" applyFont="1" applyAlignment="1">
      <alignment horizontal="right" vertical="center" wrapText="1"/>
    </xf>
    <xf numFmtId="166" fontId="10" fillId="0" borderId="0" xfId="49" applyNumberFormat="1" applyFont="1" applyAlignment="1">
      <alignment horizontal="right" vertical="center" wrapText="1"/>
    </xf>
    <xf numFmtId="0" fontId="19" fillId="0" borderId="0" xfId="47" applyFont="1" applyAlignment="1">
      <alignment horizontal="left" indent="1"/>
    </xf>
    <xf numFmtId="0" fontId="25" fillId="0" borderId="0" xfId="47" applyFont="1" applyAlignment="1">
      <alignment horizontal="left" indent="2"/>
    </xf>
    <xf numFmtId="1" fontId="25" fillId="0" borderId="0" xfId="39" applyNumberFormat="1" applyFont="1" applyBorder="1" applyAlignment="1">
      <alignment horizontal="right" vertical="center" wrapText="1"/>
    </xf>
    <xf numFmtId="166" fontId="25" fillId="0" borderId="0" xfId="39" applyNumberFormat="1" applyFont="1" applyBorder="1" applyAlignment="1">
      <alignment horizontal="right" vertical="center" wrapText="1"/>
    </xf>
    <xf numFmtId="1" fontId="10" fillId="2" borderId="0" xfId="39" applyNumberFormat="1" applyFont="1" applyFill="1" applyBorder="1" applyAlignment="1">
      <alignment horizontal="right" vertical="center" wrapText="1"/>
    </xf>
    <xf numFmtId="166" fontId="10" fillId="2" borderId="0" xfId="39" applyNumberFormat="1" applyFont="1" applyFill="1" applyBorder="1" applyAlignment="1">
      <alignment horizontal="right" vertical="center" wrapText="1"/>
    </xf>
    <xf numFmtId="1" fontId="19" fillId="0" borderId="0" xfId="39" applyNumberFormat="1" applyFont="1" applyBorder="1" applyAlignment="1">
      <alignment horizontal="right" vertical="center" wrapText="1"/>
    </xf>
    <xf numFmtId="166" fontId="19" fillId="0" borderId="0" xfId="39" applyNumberFormat="1" applyFont="1" applyBorder="1" applyAlignment="1">
      <alignment horizontal="right" vertical="center" wrapText="1"/>
    </xf>
    <xf numFmtId="0" fontId="70" fillId="0" borderId="0" xfId="41" applyFont="1"/>
    <xf numFmtId="0" fontId="5" fillId="0" borderId="0" xfId="50"/>
    <xf numFmtId="0" fontId="71" fillId="0" borderId="0" xfId="41" applyFont="1"/>
    <xf numFmtId="1" fontId="70" fillId="0" borderId="0" xfId="41" applyNumberFormat="1" applyFont="1"/>
    <xf numFmtId="0" fontId="5" fillId="0" borderId="0" xfId="43"/>
    <xf numFmtId="0" fontId="72" fillId="0" borderId="0" xfId="41" applyFont="1"/>
    <xf numFmtId="1" fontId="17" fillId="0" borderId="0" xfId="51" applyNumberFormat="1" applyFont="1"/>
    <xf numFmtId="0" fontId="73" fillId="0" borderId="0" xfId="52" applyFont="1"/>
    <xf numFmtId="0" fontId="73" fillId="0" borderId="0" xfId="51" applyFont="1"/>
    <xf numFmtId="1" fontId="74" fillId="0" borderId="0" xfId="51" applyNumberFormat="1" applyFont="1" applyAlignment="1">
      <alignment horizontal="center"/>
    </xf>
    <xf numFmtId="0" fontId="11" fillId="0" borderId="0" xfId="52" applyFont="1"/>
    <xf numFmtId="0" fontId="11" fillId="0" borderId="0" xfId="51" applyFont="1"/>
    <xf numFmtId="0" fontId="52" fillId="0" borderId="1" xfId="51" applyFont="1" applyBorder="1"/>
    <xf numFmtId="0" fontId="11" fillId="0" borderId="1" xfId="51" applyFont="1" applyBorder="1"/>
    <xf numFmtId="0" fontId="52" fillId="0" borderId="1" xfId="51" applyFont="1" applyBorder="1" applyAlignment="1">
      <alignment horizontal="right"/>
    </xf>
    <xf numFmtId="0" fontId="73" fillId="0" borderId="2" xfId="51" applyFont="1" applyBorder="1"/>
    <xf numFmtId="0" fontId="11" fillId="0" borderId="2" xfId="52" applyFont="1" applyBorder="1" applyAlignment="1">
      <alignment horizontal="center"/>
    </xf>
    <xf numFmtId="0" fontId="35" fillId="0" borderId="2" xfId="53" applyFont="1" applyBorder="1" applyAlignment="1">
      <alignment horizontal="center" wrapText="1"/>
    </xf>
    <xf numFmtId="0" fontId="11" fillId="0" borderId="0" xfId="52" applyFont="1" applyAlignment="1">
      <alignment horizontal="center"/>
    </xf>
    <xf numFmtId="0" fontId="35" fillId="0" borderId="0" xfId="53" applyFont="1" applyAlignment="1">
      <alignment horizontal="center" wrapText="1"/>
    </xf>
    <xf numFmtId="0" fontId="35" fillId="0" borderId="1" xfId="53" applyFont="1" applyBorder="1" applyAlignment="1">
      <alignment horizontal="center" wrapText="1"/>
    </xf>
    <xf numFmtId="1" fontId="11" fillId="0" borderId="1" xfId="52" applyNumberFormat="1" applyFont="1" applyBorder="1" applyAlignment="1">
      <alignment horizontal="center"/>
    </xf>
    <xf numFmtId="166" fontId="11" fillId="0" borderId="1" xfId="52" applyNumberFormat="1" applyFont="1" applyBorder="1" applyAlignment="1">
      <alignment horizontal="center"/>
    </xf>
    <xf numFmtId="1" fontId="11" fillId="0" borderId="1" xfId="51" applyNumberFormat="1" applyFont="1" applyBorder="1" applyAlignment="1">
      <alignment horizontal="center"/>
    </xf>
    <xf numFmtId="0" fontId="75" fillId="0" borderId="0" xfId="52" applyFont="1" applyAlignment="1">
      <alignment horizontal="center" wrapText="1"/>
    </xf>
    <xf numFmtId="166" fontId="11" fillId="0" borderId="0" xfId="51" applyNumberFormat="1" applyFont="1"/>
    <xf numFmtId="49" fontId="41" fillId="0" borderId="0" xfId="54" applyNumberFormat="1" applyFont="1" applyFill="1" applyBorder="1" applyAlignment="1"/>
    <xf numFmtId="0" fontId="41" fillId="0" borderId="0" xfId="51" applyFont="1"/>
    <xf numFmtId="1" fontId="41" fillId="0" borderId="0" xfId="51" applyNumberFormat="1" applyFont="1"/>
    <xf numFmtId="166" fontId="41" fillId="0" borderId="0" xfId="51" applyNumberFormat="1" applyFont="1"/>
    <xf numFmtId="0" fontId="74" fillId="0" borderId="0" xfId="51" applyFont="1"/>
    <xf numFmtId="1" fontId="74" fillId="0" borderId="0" xfId="51" applyNumberFormat="1" applyFont="1"/>
    <xf numFmtId="49" fontId="41" fillId="0" borderId="0" xfId="52" applyNumberFormat="1" applyFont="1" applyAlignment="1">
      <alignment horizontal="left"/>
    </xf>
    <xf numFmtId="49" fontId="11" fillId="0" borderId="0" xfId="52" applyNumberFormat="1" applyFont="1" applyAlignment="1">
      <alignment horizontal="left"/>
    </xf>
    <xf numFmtId="1" fontId="11" fillId="0" borderId="0" xfId="51" applyNumberFormat="1" applyFont="1"/>
    <xf numFmtId="0" fontId="11" fillId="0" borderId="0" xfId="52" applyFont="1" applyAlignment="1">
      <alignment horizontal="left"/>
    </xf>
    <xf numFmtId="0" fontId="41" fillId="0" borderId="0" xfId="52" applyFont="1"/>
    <xf numFmtId="0" fontId="10" fillId="0" borderId="0" xfId="52" applyAlignment="1">
      <alignment horizontal="left"/>
    </xf>
    <xf numFmtId="0" fontId="11" fillId="0" borderId="0" xfId="52" applyFont="1" applyAlignment="1">
      <alignment horizontal="left" wrapText="1"/>
    </xf>
    <xf numFmtId="0" fontId="10" fillId="0" borderId="0" xfId="52" applyAlignment="1">
      <alignment horizontal="left" wrapText="1"/>
    </xf>
    <xf numFmtId="0" fontId="11" fillId="0" borderId="0" xfId="55" applyFont="1"/>
    <xf numFmtId="0" fontId="10" fillId="0" borderId="0" xfId="55"/>
    <xf numFmtId="0" fontId="11" fillId="0" borderId="2" xfId="51" applyFont="1" applyBorder="1"/>
    <xf numFmtId="166" fontId="11" fillId="0" borderId="1" xfId="52" applyNumberFormat="1" applyFont="1" applyBorder="1" applyAlignment="1">
      <alignment horizontal="center" vertical="center"/>
    </xf>
    <xf numFmtId="1" fontId="11" fillId="0" borderId="1" xfId="52" applyNumberFormat="1" applyFont="1" applyBorder="1" applyAlignment="1">
      <alignment horizontal="center" vertical="center"/>
    </xf>
    <xf numFmtId="49" fontId="41" fillId="0" borderId="0" xfId="56" applyNumberFormat="1" applyFont="1" applyFill="1" applyBorder="1" applyAlignment="1"/>
    <xf numFmtId="1" fontId="11" fillId="0" borderId="0" xfId="55" applyNumberFormat="1" applyFont="1"/>
    <xf numFmtId="1" fontId="41" fillId="0" borderId="0" xfId="55" applyNumberFormat="1" applyFont="1"/>
    <xf numFmtId="166" fontId="41" fillId="0" borderId="0" xfId="55" applyNumberFormat="1" applyFont="1"/>
    <xf numFmtId="1" fontId="41" fillId="0" borderId="0" xfId="44" applyNumberFormat="1" applyFont="1"/>
    <xf numFmtId="1" fontId="11" fillId="0" borderId="0" xfId="44" applyNumberFormat="1" applyFont="1"/>
    <xf numFmtId="166" fontId="11" fillId="0" borderId="0" xfId="55" applyNumberFormat="1" applyFont="1"/>
    <xf numFmtId="166" fontId="11" fillId="0" borderId="0" xfId="55" applyNumberFormat="1" applyFont="1" applyAlignment="1">
      <alignment horizontal="right"/>
    </xf>
    <xf numFmtId="1" fontId="35" fillId="0" borderId="0" xfId="44" applyNumberFormat="1" applyFont="1"/>
    <xf numFmtId="0" fontId="76" fillId="0" borderId="2" xfId="52" applyFont="1" applyBorder="1"/>
    <xf numFmtId="0" fontId="36" fillId="0" borderId="0" xfId="51" applyFont="1"/>
    <xf numFmtId="0" fontId="9" fillId="0" borderId="0" xfId="51" applyFont="1"/>
    <xf numFmtId="0" fontId="77" fillId="0" borderId="0" xfId="52" applyFont="1"/>
    <xf numFmtId="0" fontId="18" fillId="0" borderId="0" xfId="51" applyFont="1"/>
    <xf numFmtId="0" fontId="18" fillId="0" borderId="0" xfId="52" applyFont="1"/>
    <xf numFmtId="0" fontId="9" fillId="0" borderId="0" xfId="52" applyFont="1"/>
    <xf numFmtId="0" fontId="9" fillId="0" borderId="0" xfId="28" applyFont="1"/>
    <xf numFmtId="0" fontId="10" fillId="0" borderId="2" xfId="16" applyFont="1" applyBorder="1" applyAlignment="1">
      <alignment horizontal="center" vertical="center"/>
    </xf>
    <xf numFmtId="0" fontId="25" fillId="0" borderId="2" xfId="53" applyFont="1" applyBorder="1" applyAlignment="1">
      <alignment horizontal="center" vertical="center" wrapText="1"/>
    </xf>
    <xf numFmtId="0" fontId="10" fillId="0" borderId="0" xfId="16" applyFont="1" applyAlignment="1">
      <alignment horizontal="center" vertical="center"/>
    </xf>
    <xf numFmtId="0" fontId="25" fillId="0" borderId="0" xfId="53" applyFont="1" applyAlignment="1">
      <alignment horizontal="center" vertical="center" wrapText="1"/>
    </xf>
    <xf numFmtId="0" fontId="10" fillId="0" borderId="1" xfId="19" applyFont="1" applyBorder="1" applyAlignment="1">
      <alignment horizontal="center" vertical="center" wrapText="1"/>
    </xf>
    <xf numFmtId="0" fontId="25" fillId="0" borderId="1" xfId="53" applyFont="1" applyBorder="1" applyAlignment="1">
      <alignment horizontal="center" vertical="center" wrapText="1"/>
    </xf>
    <xf numFmtId="166" fontId="9" fillId="0" borderId="0" xfId="28" applyNumberFormat="1" applyFont="1"/>
    <xf numFmtId="0" fontId="14" fillId="0" borderId="0" xfId="28" applyFont="1" applyAlignment="1">
      <alignment horizontal="right" indent="5"/>
    </xf>
    <xf numFmtId="166" fontId="14" fillId="0" borderId="0" xfId="28" applyNumberFormat="1" applyFont="1" applyAlignment="1">
      <alignment horizontal="right" indent="5"/>
    </xf>
    <xf numFmtId="1" fontId="41" fillId="0" borderId="0" xfId="28" applyNumberFormat="1" applyFont="1"/>
    <xf numFmtId="1" fontId="54" fillId="0" borderId="0" xfId="31" applyNumberFormat="1" applyFont="1" applyAlignment="1">
      <alignment horizontal="right" indent="5"/>
    </xf>
    <xf numFmtId="166" fontId="54" fillId="0" borderId="0" xfId="31" applyNumberFormat="1" applyFont="1" applyAlignment="1">
      <alignment horizontal="right" indent="5"/>
    </xf>
    <xf numFmtId="1" fontId="10" fillId="0" borderId="0" xfId="31" applyNumberFormat="1" applyAlignment="1">
      <alignment horizontal="right" indent="5"/>
    </xf>
    <xf numFmtId="0" fontId="41" fillId="0" borderId="0" xfId="30" applyFont="1"/>
    <xf numFmtId="0" fontId="41" fillId="0" borderId="0" xfId="31" applyFont="1" applyAlignment="1">
      <alignment horizontal="right" indent="5"/>
    </xf>
    <xf numFmtId="166" fontId="41" fillId="0" borderId="0" xfId="28" applyNumberFormat="1" applyFont="1" applyAlignment="1">
      <alignment horizontal="right" indent="5"/>
    </xf>
    <xf numFmtId="0" fontId="41" fillId="0" borderId="0" xfId="28" applyFont="1"/>
    <xf numFmtId="0" fontId="11" fillId="0" borderId="0" xfId="30" applyFont="1" applyAlignment="1">
      <alignment horizontal="left" indent="1"/>
    </xf>
    <xf numFmtId="0" fontId="11" fillId="0" borderId="0" xfId="31" applyFont="1" applyAlignment="1">
      <alignment horizontal="right" indent="5"/>
    </xf>
    <xf numFmtId="166" fontId="11" fillId="0" borderId="0" xfId="28" applyNumberFormat="1" applyFont="1" applyAlignment="1">
      <alignment horizontal="right" indent="5"/>
    </xf>
    <xf numFmtId="0" fontId="76" fillId="0" borderId="0" xfId="30" applyFont="1" applyAlignment="1">
      <alignment horizontal="left" indent="2"/>
    </xf>
    <xf numFmtId="0" fontId="76" fillId="0" borderId="0" xfId="31" applyFont="1" applyAlignment="1">
      <alignment horizontal="right" indent="5"/>
    </xf>
    <xf numFmtId="166" fontId="76" fillId="0" borderId="0" xfId="28" applyNumberFormat="1" applyFont="1" applyAlignment="1">
      <alignment horizontal="right" indent="5"/>
    </xf>
    <xf numFmtId="0" fontId="8" fillId="0" borderId="0" xfId="57" applyFont="1"/>
    <xf numFmtId="0" fontId="8" fillId="0" borderId="0" xfId="58" applyFont="1" applyAlignment="1">
      <alignment horizontal="left"/>
    </xf>
    <xf numFmtId="0" fontId="59" fillId="0" borderId="0" xfId="58" applyFont="1" applyAlignment="1">
      <alignment horizontal="left"/>
    </xf>
    <xf numFmtId="0" fontId="10" fillId="0" borderId="0" xfId="57"/>
    <xf numFmtId="0" fontId="10" fillId="0" borderId="0" xfId="58" applyFont="1"/>
    <xf numFmtId="0" fontId="9" fillId="0" borderId="0" xfId="57" applyFont="1"/>
    <xf numFmtId="0" fontId="12" fillId="0" borderId="0" xfId="58" applyFont="1" applyAlignment="1">
      <alignment horizontal="right"/>
    </xf>
    <xf numFmtId="0" fontId="10" fillId="0" borderId="2" xfId="58" applyFont="1" applyBorder="1"/>
    <xf numFmtId="0" fontId="35" fillId="0" borderId="2" xfId="36" applyFont="1" applyBorder="1" applyAlignment="1">
      <alignment horizontal="center" vertical="center" wrapText="1"/>
    </xf>
    <xf numFmtId="0" fontId="11" fillId="0" borderId="0" xfId="58" applyFont="1" applyAlignment="1">
      <alignment horizontal="center" vertical="center"/>
    </xf>
    <xf numFmtId="0" fontId="35" fillId="0" borderId="0" xfId="36" applyFont="1" applyAlignment="1">
      <alignment horizontal="center" vertical="center" wrapText="1"/>
    </xf>
    <xf numFmtId="0" fontId="11" fillId="0" borderId="0" xfId="58" quotePrefix="1" applyFont="1" applyAlignment="1">
      <alignment horizontal="center" vertical="center"/>
    </xf>
    <xf numFmtId="0" fontId="39" fillId="0" borderId="1" xfId="58" applyFont="1" applyBorder="1" applyAlignment="1">
      <alignment vertical="center"/>
    </xf>
    <xf numFmtId="0" fontId="11" fillId="0" borderId="1" xfId="58" applyFont="1" applyBorder="1" applyAlignment="1">
      <alignment horizontal="center" vertical="center"/>
    </xf>
    <xf numFmtId="0" fontId="35" fillId="0" borderId="1" xfId="36" applyFont="1" applyBorder="1" applyAlignment="1">
      <alignment horizontal="center" vertical="center" wrapText="1"/>
    </xf>
    <xf numFmtId="0" fontId="39" fillId="0" borderId="0" xfId="58" applyFont="1"/>
    <xf numFmtId="0" fontId="35" fillId="0" borderId="0" xfId="10" applyFont="1" applyAlignment="1">
      <alignment horizontal="center" vertical="center" wrapText="1"/>
    </xf>
    <xf numFmtId="0" fontId="29" fillId="0" borderId="0" xfId="58" applyFont="1" applyAlignment="1">
      <alignment horizontal="left"/>
    </xf>
    <xf numFmtId="0" fontId="9" fillId="0" borderId="0" xfId="58" applyFont="1"/>
    <xf numFmtId="2" fontId="14" fillId="0" borderId="0" xfId="59" applyNumberFormat="1" applyFont="1" applyAlignment="1">
      <alignment horizontal="right" indent="1"/>
    </xf>
    <xf numFmtId="2" fontId="14" fillId="0" borderId="0" xfId="59" applyNumberFormat="1" applyFont="1" applyAlignment="1">
      <alignment horizontal="right" indent="3"/>
    </xf>
    <xf numFmtId="0" fontId="18" fillId="0" borderId="0" xfId="58" applyFont="1"/>
    <xf numFmtId="2" fontId="10" fillId="0" borderId="0" xfId="57" applyNumberFormat="1" applyAlignment="1">
      <alignment horizontal="right" indent="1"/>
    </xf>
    <xf numFmtId="2" fontId="10" fillId="0" borderId="0" xfId="57" applyNumberFormat="1" applyAlignment="1">
      <alignment horizontal="right" indent="3"/>
    </xf>
    <xf numFmtId="0" fontId="46" fillId="0" borderId="0" xfId="58" applyFont="1"/>
    <xf numFmtId="2" fontId="41" fillId="0" borderId="0" xfId="59" applyNumberFormat="1" applyFont="1" applyAlignment="1">
      <alignment horizontal="right"/>
    </xf>
    <xf numFmtId="2" fontId="10" fillId="0" borderId="0" xfId="57" applyNumberFormat="1"/>
    <xf numFmtId="166" fontId="29" fillId="0" borderId="0" xfId="58" applyNumberFormat="1" applyFont="1" applyAlignment="1">
      <alignment horizontal="center"/>
    </xf>
    <xf numFmtId="2" fontId="14" fillId="0" borderId="0" xfId="57" applyNumberFormat="1" applyFont="1" applyAlignment="1">
      <alignment horizontal="right" indent="3"/>
    </xf>
    <xf numFmtId="2" fontId="14" fillId="0" borderId="0" xfId="59" quotePrefix="1" applyNumberFormat="1" applyFont="1" applyAlignment="1">
      <alignment horizontal="right" indent="1"/>
    </xf>
    <xf numFmtId="0" fontId="10" fillId="0" borderId="1" xfId="57" applyBorder="1"/>
    <xf numFmtId="0" fontId="10" fillId="0" borderId="0" xfId="59" applyFont="1" applyAlignment="1">
      <alignment horizontal="left" vertical="center"/>
    </xf>
    <xf numFmtId="0" fontId="81" fillId="0" borderId="0" xfId="10" applyFont="1" applyAlignment="1">
      <alignment horizontal="center" vertical="center" wrapText="1"/>
    </xf>
    <xf numFmtId="0" fontId="82" fillId="0" borderId="0" xfId="10" applyFont="1" applyAlignment="1">
      <alignment horizontal="center" vertical="center" wrapText="1"/>
    </xf>
    <xf numFmtId="0" fontId="82" fillId="0" borderId="0" xfId="10" applyFont="1" applyAlignment="1">
      <alignment vertical="center" wrapText="1"/>
    </xf>
    <xf numFmtId="0" fontId="81" fillId="0" borderId="0" xfId="10" applyFont="1" applyAlignment="1">
      <alignment vertical="center" wrapText="1"/>
    </xf>
    <xf numFmtId="0" fontId="8" fillId="0" borderId="0" xfId="60" applyFont="1"/>
    <xf numFmtId="0" fontId="10" fillId="0" borderId="0" xfId="60"/>
    <xf numFmtId="0" fontId="14" fillId="0" borderId="0" xfId="61" applyFont="1" applyAlignment="1">
      <alignment vertical="center"/>
    </xf>
    <xf numFmtId="0" fontId="14" fillId="0" borderId="0" xfId="61" applyFont="1" applyAlignment="1">
      <alignment horizontal="center" vertical="center"/>
    </xf>
    <xf numFmtId="0" fontId="10" fillId="0" borderId="1" xfId="61" applyBorder="1" applyAlignment="1">
      <alignment vertical="center"/>
    </xf>
    <xf numFmtId="0" fontId="10" fillId="0" borderId="2" xfId="61" applyBorder="1" applyAlignment="1">
      <alignment vertical="center"/>
    </xf>
    <xf numFmtId="0" fontId="10" fillId="0" borderId="0" xfId="61" applyAlignment="1">
      <alignment vertical="center"/>
    </xf>
    <xf numFmtId="0" fontId="10" fillId="0" borderId="0" xfId="58" applyFont="1" applyAlignment="1">
      <alignment horizontal="center" vertical="center"/>
    </xf>
    <xf numFmtId="0" fontId="10" fillId="0" borderId="0" xfId="60" applyAlignment="1">
      <alignment horizontal="center" vertical="center" wrapText="1"/>
    </xf>
    <xf numFmtId="0" fontId="10" fillId="0" borderId="1" xfId="58" applyFont="1" applyBorder="1" applyAlignment="1">
      <alignment horizontal="center" vertical="center"/>
    </xf>
    <xf numFmtId="0" fontId="25" fillId="0" borderId="0" xfId="25" applyFont="1"/>
    <xf numFmtId="0" fontId="14" fillId="0" borderId="0" xfId="62" applyFont="1"/>
    <xf numFmtId="2" fontId="14" fillId="0" borderId="0" xfId="63" applyNumberFormat="1" applyFont="1" applyBorder="1" applyAlignment="1">
      <alignment horizontal="right" indent="2"/>
    </xf>
    <xf numFmtId="2" fontId="19" fillId="0" borderId="0" xfId="63" applyNumberFormat="1" applyFont="1" applyAlignment="1">
      <alignment horizontal="right" indent="2"/>
    </xf>
    <xf numFmtId="43" fontId="19" fillId="0" borderId="0" xfId="63" applyFont="1" applyAlignment="1">
      <alignment horizontal="right" indent="2"/>
    </xf>
    <xf numFmtId="2" fontId="14" fillId="0" borderId="0" xfId="62" applyNumberFormat="1" applyFont="1"/>
    <xf numFmtId="0" fontId="10" fillId="0" borderId="0" xfId="62" applyFont="1" applyAlignment="1">
      <alignment horizontal="left" indent="1"/>
    </xf>
    <xf numFmtId="2" fontId="25" fillId="0" borderId="0" xfId="63" applyNumberFormat="1" applyFont="1" applyAlignment="1">
      <alignment horizontal="right" indent="2"/>
    </xf>
    <xf numFmtId="43" fontId="25" fillId="0" borderId="0" xfId="63" applyFont="1" applyAlignment="1">
      <alignment horizontal="right" indent="2"/>
    </xf>
    <xf numFmtId="2" fontId="10" fillId="0" borderId="0" xfId="63" applyNumberFormat="1" applyFont="1" applyBorder="1" applyAlignment="1">
      <alignment horizontal="right" indent="2"/>
    </xf>
    <xf numFmtId="43" fontId="25" fillId="0" borderId="0" xfId="63" applyFont="1" applyAlignment="1"/>
    <xf numFmtId="43" fontId="25" fillId="0" borderId="0" xfId="25" applyNumberFormat="1" applyFont="1"/>
    <xf numFmtId="0" fontId="10" fillId="0" borderId="0" xfId="62" applyFont="1" applyAlignment="1">
      <alignment horizontal="left" wrapText="1" indent="1"/>
    </xf>
    <xf numFmtId="171" fontId="25" fillId="0" borderId="0" xfId="25" applyNumberFormat="1" applyFont="1"/>
    <xf numFmtId="172" fontId="25" fillId="0" borderId="0" xfId="25" applyNumberFormat="1" applyFont="1"/>
    <xf numFmtId="0" fontId="15" fillId="0" borderId="0" xfId="62" applyFont="1" applyAlignment="1">
      <alignment horizontal="left" indent="1"/>
    </xf>
    <xf numFmtId="0" fontId="25" fillId="0" borderId="1" xfId="25" applyFont="1" applyBorder="1"/>
    <xf numFmtId="0" fontId="10" fillId="0" borderId="0" xfId="25" applyFont="1"/>
    <xf numFmtId="0" fontId="62" fillId="0" borderId="0" xfId="61" applyFont="1"/>
    <xf numFmtId="0" fontId="16" fillId="0" borderId="0" xfId="61" applyFont="1"/>
    <xf numFmtId="0" fontId="16" fillId="0" borderId="0" xfId="61" applyFont="1" applyAlignment="1">
      <alignment horizontal="center" vertical="center"/>
    </xf>
    <xf numFmtId="0" fontId="25" fillId="0" borderId="0" xfId="64" applyFont="1"/>
    <xf numFmtId="49" fontId="14" fillId="0" borderId="0" xfId="61" applyNumberFormat="1" applyFont="1" applyAlignment="1">
      <alignment horizontal="left" wrapText="1"/>
    </xf>
    <xf numFmtId="2" fontId="14" fillId="0" borderId="0" xfId="65" applyNumberFormat="1" applyFont="1" applyFill="1" applyBorder="1" applyAlignment="1">
      <alignment horizontal="right" indent="2"/>
    </xf>
    <xf numFmtId="2" fontId="19" fillId="0" borderId="0" xfId="65" applyNumberFormat="1" applyFont="1" applyFill="1" applyAlignment="1">
      <alignment horizontal="right" indent="2"/>
    </xf>
    <xf numFmtId="0" fontId="85" fillId="0" borderId="0" xfId="61" applyFont="1"/>
    <xf numFmtId="49" fontId="14" fillId="0" borderId="0" xfId="61" applyNumberFormat="1" applyFont="1" applyAlignment="1">
      <alignment horizontal="left"/>
    </xf>
    <xf numFmtId="2" fontId="25" fillId="0" borderId="0" xfId="65" applyNumberFormat="1" applyFont="1" applyFill="1" applyAlignment="1">
      <alignment horizontal="right" indent="2"/>
    </xf>
    <xf numFmtId="0" fontId="10" fillId="0" borderId="0" xfId="61" applyAlignment="1">
      <alignment horizontal="left" indent="1"/>
    </xf>
    <xf numFmtId="2" fontId="10" fillId="0" borderId="0" xfId="65" applyNumberFormat="1" applyFont="1" applyFill="1" applyBorder="1" applyAlignment="1">
      <alignment horizontal="right" indent="2"/>
    </xf>
    <xf numFmtId="49" fontId="10" fillId="0" borderId="0" xfId="61" applyNumberFormat="1" applyAlignment="1">
      <alignment horizontal="left" wrapText="1"/>
    </xf>
    <xf numFmtId="49" fontId="62" fillId="0" borderId="0" xfId="61" applyNumberFormat="1" applyFont="1" applyAlignment="1">
      <alignment horizontal="left" wrapText="1"/>
    </xf>
    <xf numFmtId="0" fontId="62" fillId="0" borderId="0" xfId="61" applyFont="1" applyAlignment="1">
      <alignment wrapText="1"/>
    </xf>
    <xf numFmtId="43" fontId="14" fillId="0" borderId="0" xfId="63" applyFont="1" applyBorder="1" applyAlignment="1"/>
    <xf numFmtId="43" fontId="19" fillId="0" borderId="0" xfId="63" applyFont="1" applyAlignment="1">
      <alignment horizontal="right"/>
    </xf>
    <xf numFmtId="0" fontId="14" fillId="0" borderId="0" xfId="62" applyFont="1" applyAlignment="1">
      <alignment horizontal="left"/>
    </xf>
    <xf numFmtId="43" fontId="25" fillId="0" borderId="0" xfId="63" applyFont="1" applyAlignment="1">
      <alignment horizontal="right"/>
    </xf>
    <xf numFmtId="0" fontId="14" fillId="0" borderId="0" xfId="62" applyFont="1" applyAlignment="1">
      <alignment horizontal="left" wrapText="1"/>
    </xf>
    <xf numFmtId="0" fontId="15" fillId="0" borderId="0" xfId="61" applyFont="1"/>
    <xf numFmtId="43" fontId="10" fillId="0" borderId="0" xfId="63" applyFont="1" applyBorder="1" applyAlignment="1">
      <alignment horizontal="right"/>
    </xf>
    <xf numFmtId="43" fontId="14" fillId="0" borderId="0" xfId="63" applyFont="1" applyBorder="1" applyAlignment="1">
      <alignment horizontal="right"/>
    </xf>
    <xf numFmtId="0" fontId="14" fillId="0" borderId="0" xfId="61" applyFont="1"/>
    <xf numFmtId="0" fontId="7" fillId="0" borderId="0" xfId="66"/>
    <xf numFmtId="2" fontId="19" fillId="0" borderId="0" xfId="63" applyNumberFormat="1" applyFont="1" applyBorder="1" applyAlignment="1">
      <alignment horizontal="right" indent="2"/>
    </xf>
    <xf numFmtId="2" fontId="14" fillId="0" borderId="0" xfId="62" applyNumberFormat="1" applyFont="1" applyAlignment="1">
      <alignment horizontal="left"/>
    </xf>
    <xf numFmtId="2" fontId="14" fillId="0" borderId="0" xfId="62" applyNumberFormat="1" applyFont="1" applyAlignment="1">
      <alignment horizontal="right"/>
    </xf>
    <xf numFmtId="2" fontId="19" fillId="0" borderId="0" xfId="25" applyNumberFormat="1" applyFont="1" applyAlignment="1">
      <alignment horizontal="right"/>
    </xf>
    <xf numFmtId="0" fontId="86" fillId="0" borderId="0" xfId="66" applyFont="1"/>
    <xf numFmtId="2" fontId="25" fillId="0" borderId="0" xfId="63" applyNumberFormat="1" applyFont="1" applyBorder="1" applyAlignment="1">
      <alignment horizontal="right" indent="2"/>
    </xf>
    <xf numFmtId="2" fontId="25" fillId="0" borderId="0" xfId="25" applyNumberFormat="1" applyFont="1" applyAlignment="1">
      <alignment horizontal="right"/>
    </xf>
    <xf numFmtId="0" fontId="10" fillId="0" borderId="0" xfId="62" applyFont="1" applyAlignment="1">
      <alignment horizontal="left" indent="2"/>
    </xf>
    <xf numFmtId="2" fontId="10" fillId="0" borderId="0" xfId="62" applyNumberFormat="1" applyFont="1" applyAlignment="1">
      <alignment horizontal="right"/>
    </xf>
    <xf numFmtId="2" fontId="25" fillId="0" borderId="0" xfId="63" applyNumberFormat="1" applyFont="1" applyFill="1" applyBorder="1" applyAlignment="1">
      <alignment horizontal="right" indent="2"/>
    </xf>
    <xf numFmtId="2" fontId="87" fillId="0" borderId="0" xfId="25" applyNumberFormat="1" applyFont="1" applyAlignment="1">
      <alignment horizontal="right"/>
    </xf>
    <xf numFmtId="0" fontId="0" fillId="0" borderId="0" xfId="67" applyFont="1" applyAlignment="1">
      <alignment horizontal="left" indent="2"/>
    </xf>
    <xf numFmtId="0" fontId="7" fillId="0" borderId="0" xfId="68"/>
    <xf numFmtId="0" fontId="86" fillId="0" borderId="0" xfId="68" applyFont="1"/>
    <xf numFmtId="0" fontId="11" fillId="0" borderId="0" xfId="62" applyFont="1" applyAlignment="1">
      <alignment horizontal="left" indent="1"/>
    </xf>
    <xf numFmtId="2" fontId="7" fillId="0" borderId="0" xfId="68" applyNumberFormat="1"/>
    <xf numFmtId="0" fontId="8" fillId="0" borderId="0" xfId="69" applyFont="1"/>
    <xf numFmtId="0" fontId="9" fillId="0" borderId="0" xfId="69" applyFont="1"/>
    <xf numFmtId="0" fontId="14" fillId="0" borderId="0" xfId="58" applyFont="1"/>
    <xf numFmtId="2" fontId="9" fillId="0" borderId="0" xfId="69" applyNumberFormat="1" applyFont="1" applyAlignment="1">
      <alignment horizontal="center"/>
    </xf>
    <xf numFmtId="2" fontId="14" fillId="0" borderId="0" xfId="58" applyNumberFormat="1" applyFont="1"/>
    <xf numFmtId="0" fontId="9" fillId="0" borderId="0" xfId="69" applyFont="1" applyAlignment="1">
      <alignment horizontal="center"/>
    </xf>
    <xf numFmtId="173" fontId="15" fillId="0" borderId="0" xfId="58" applyNumberFormat="1" applyFont="1" applyAlignment="1">
      <alignment horizontal="left" indent="1"/>
    </xf>
    <xf numFmtId="173" fontId="10" fillId="0" borderId="0" xfId="58" applyNumberFormat="1" applyFont="1" applyAlignment="1">
      <alignment horizontal="left" indent="2"/>
    </xf>
    <xf numFmtId="2" fontId="8" fillId="0" borderId="0" xfId="69" applyNumberFormat="1" applyFont="1"/>
    <xf numFmtId="0" fontId="12" fillId="0" borderId="0" xfId="58" applyFont="1" applyAlignment="1">
      <alignment horizontal="left" indent="2"/>
    </xf>
    <xf numFmtId="0" fontId="10" fillId="0" borderId="0" xfId="69" applyFont="1"/>
    <xf numFmtId="0" fontId="8" fillId="0" borderId="0" xfId="70" applyFont="1"/>
    <xf numFmtId="0" fontId="10" fillId="0" borderId="0" xfId="71" applyFont="1" applyAlignment="1">
      <alignment horizontal="center" vertical="center"/>
    </xf>
    <xf numFmtId="0" fontId="10" fillId="0" borderId="2" xfId="71" applyFont="1" applyBorder="1" applyAlignment="1">
      <alignment horizontal="center" vertical="center"/>
    </xf>
    <xf numFmtId="0" fontId="25" fillId="0" borderId="2" xfId="72" applyFont="1" applyBorder="1" applyAlignment="1">
      <alignment horizontal="center" vertical="center" wrapText="1"/>
    </xf>
    <xf numFmtId="0" fontId="10" fillId="0" borderId="0" xfId="71" applyFont="1" applyAlignment="1">
      <alignment horizontal="center" vertical="center" wrapText="1"/>
    </xf>
    <xf numFmtId="0" fontId="0" fillId="0" borderId="1" xfId="72" applyFont="1" applyBorder="1" applyAlignment="1">
      <alignment horizontal="center" vertical="center" wrapText="1"/>
    </xf>
    <xf numFmtId="0" fontId="10" fillId="0" borderId="0" xfId="71" applyFont="1" applyAlignment="1">
      <alignment horizontal="left" vertical="center"/>
    </xf>
    <xf numFmtId="1" fontId="14" fillId="0" borderId="0" xfId="73" applyNumberFormat="1" applyFont="1" applyAlignment="1">
      <alignment horizontal="right" indent="1"/>
    </xf>
    <xf numFmtId="166" fontId="14" fillId="0" borderId="0" xfId="71" applyNumberFormat="1" applyFont="1" applyAlignment="1">
      <alignment horizontal="center" vertical="center"/>
    </xf>
    <xf numFmtId="166" fontId="10" fillId="0" borderId="0" xfId="71" applyNumberFormat="1" applyFont="1" applyAlignment="1">
      <alignment horizontal="center" vertical="center"/>
    </xf>
    <xf numFmtId="0" fontId="14" fillId="0" borderId="0" xfId="71" applyFont="1" applyAlignment="1">
      <alignment horizontal="center" vertical="center"/>
    </xf>
    <xf numFmtId="0" fontId="14" fillId="0" borderId="0" xfId="71" applyFont="1" applyAlignment="1">
      <alignment wrapText="1"/>
    </xf>
    <xf numFmtId="166" fontId="14" fillId="0" borderId="0" xfId="71" applyNumberFormat="1" applyFont="1" applyAlignment="1">
      <alignment horizontal="right" indent="2"/>
    </xf>
    <xf numFmtId="0" fontId="15" fillId="0" borderId="0" xfId="71" applyFont="1" applyAlignment="1">
      <alignment horizontal="left"/>
    </xf>
    <xf numFmtId="166" fontId="10" fillId="0" borderId="0" xfId="71" applyNumberFormat="1" applyFont="1" applyAlignment="1">
      <alignment horizontal="right" indent="2"/>
    </xf>
    <xf numFmtId="0" fontId="10" fillId="0" borderId="0" xfId="71" applyFont="1" applyAlignment="1">
      <alignment horizontal="left" indent="1"/>
    </xf>
    <xf numFmtId="0" fontId="14" fillId="0" borderId="0" xfId="71" applyFont="1"/>
    <xf numFmtId="0" fontId="15" fillId="0" borderId="0" xfId="71" applyFont="1"/>
    <xf numFmtId="0" fontId="88" fillId="0" borderId="0" xfId="74" applyFont="1"/>
    <xf numFmtId="0" fontId="54" fillId="0" borderId="0" xfId="74" applyFont="1"/>
    <xf numFmtId="0" fontId="12" fillId="0" borderId="1" xfId="75" applyFont="1" applyBorder="1" applyAlignment="1">
      <alignment horizontal="right"/>
    </xf>
    <xf numFmtId="0" fontId="54" fillId="0" borderId="2" xfId="74" applyFont="1" applyBorder="1"/>
    <xf numFmtId="0" fontId="54" fillId="0" borderId="1" xfId="74" applyFont="1" applyBorder="1" applyAlignment="1">
      <alignment horizontal="center" vertical="center"/>
    </xf>
    <xf numFmtId="2" fontId="54" fillId="0" borderId="0" xfId="74" applyNumberFormat="1" applyFont="1" applyAlignment="1">
      <alignment horizontal="center"/>
    </xf>
    <xf numFmtId="0" fontId="90" fillId="0" borderId="0" xfId="26" applyFont="1"/>
    <xf numFmtId="0" fontId="90" fillId="0" borderId="0" xfId="76" applyFont="1"/>
    <xf numFmtId="0" fontId="5" fillId="0" borderId="0" xfId="76"/>
    <xf numFmtId="0" fontId="5" fillId="0" borderId="0" xfId="26"/>
    <xf numFmtId="0" fontId="54" fillId="0" borderId="0" xfId="74" applyFont="1" applyAlignment="1">
      <alignment horizontal="right"/>
    </xf>
    <xf numFmtId="0" fontId="91" fillId="0" borderId="0" xfId="74" applyFont="1" applyAlignment="1">
      <alignment horizontal="left"/>
    </xf>
    <xf numFmtId="166" fontId="14" fillId="0" borderId="0" xfId="71" applyNumberFormat="1" applyFont="1" applyAlignment="1">
      <alignment horizontal="center"/>
    </xf>
    <xf numFmtId="166" fontId="10" fillId="0" borderId="0" xfId="71" applyNumberFormat="1" applyFont="1" applyAlignment="1">
      <alignment horizontal="center"/>
    </xf>
    <xf numFmtId="0" fontId="54" fillId="0" borderId="1" xfId="74" applyFont="1" applyBorder="1"/>
    <xf numFmtId="166" fontId="10" fillId="0" borderId="1" xfId="71" applyNumberFormat="1" applyFont="1" applyBorder="1" applyAlignment="1">
      <alignment horizontal="right" indent="1"/>
    </xf>
    <xf numFmtId="166" fontId="10" fillId="0" borderId="0" xfId="71" applyNumberFormat="1" applyFont="1" applyAlignment="1">
      <alignment horizontal="right" indent="1"/>
    </xf>
    <xf numFmtId="166" fontId="14" fillId="0" borderId="0" xfId="71" applyNumberFormat="1" applyFont="1" applyAlignment="1">
      <alignment horizontal="right" indent="1"/>
    </xf>
    <xf numFmtId="166" fontId="10" fillId="0" borderId="0" xfId="71" applyNumberFormat="1" applyFont="1"/>
    <xf numFmtId="0" fontId="65" fillId="0" borderId="0" xfId="77" applyFont="1"/>
    <xf numFmtId="0" fontId="65" fillId="0" borderId="0" xfId="77" applyFont="1" applyAlignment="1">
      <alignment horizontal="center"/>
    </xf>
    <xf numFmtId="0" fontId="82" fillId="0" borderId="2" xfId="77" applyFont="1" applyBorder="1"/>
    <xf numFmtId="0" fontId="25" fillId="0" borderId="2" xfId="77" applyFont="1" applyBorder="1"/>
    <xf numFmtId="0" fontId="20" fillId="0" borderId="2" xfId="77" applyFont="1" applyBorder="1" applyAlignment="1">
      <alignment horizontal="center" vertical="center" wrapText="1"/>
    </xf>
    <xf numFmtId="0" fontId="82" fillId="0" borderId="0" xfId="77" applyFont="1"/>
    <xf numFmtId="0" fontId="25" fillId="0" borderId="0" xfId="77" applyFont="1"/>
    <xf numFmtId="0" fontId="20" fillId="0" borderId="1" xfId="77" applyFont="1" applyBorder="1" applyAlignment="1">
      <alignment horizontal="center" vertical="center" wrapText="1"/>
    </xf>
    <xf numFmtId="0" fontId="20" fillId="0" borderId="0" xfId="77" applyFont="1" applyAlignment="1">
      <alignment horizontal="center" vertical="center" wrapText="1"/>
    </xf>
    <xf numFmtId="0" fontId="19" fillId="0" borderId="0" xfId="77" applyFont="1"/>
    <xf numFmtId="0" fontId="19" fillId="0" borderId="0" xfId="77" applyFont="1" applyAlignment="1">
      <alignment horizontal="center"/>
    </xf>
    <xf numFmtId="0" fontId="25" fillId="0" borderId="0" xfId="77" applyFont="1" applyAlignment="1">
      <alignment horizontal="center"/>
    </xf>
    <xf numFmtId="0" fontId="25" fillId="0" borderId="0" xfId="77" applyFont="1" applyAlignment="1">
      <alignment horizontal="right" indent="1"/>
    </xf>
    <xf numFmtId="0" fontId="19" fillId="0" borderId="0" xfId="77" applyFont="1" applyAlignment="1">
      <alignment horizontal="right" indent="1"/>
    </xf>
    <xf numFmtId="166" fontId="25" fillId="0" borderId="0" xfId="77" applyNumberFormat="1" applyFont="1" applyAlignment="1">
      <alignment horizontal="right" indent="1"/>
    </xf>
    <xf numFmtId="0" fontId="82" fillId="0" borderId="0" xfId="77" applyFont="1" applyAlignment="1">
      <alignment horizontal="center"/>
    </xf>
    <xf numFmtId="0" fontId="65" fillId="0" borderId="0" xfId="78" applyFont="1"/>
    <xf numFmtId="0" fontId="66" fillId="0" borderId="0" xfId="79" applyFont="1"/>
    <xf numFmtId="0" fontId="93" fillId="0" borderId="0" xfId="78" applyFont="1"/>
    <xf numFmtId="0" fontId="25" fillId="0" borderId="0" xfId="79" applyFont="1"/>
    <xf numFmtId="0" fontId="35" fillId="0" borderId="0" xfId="78" applyFont="1"/>
    <xf numFmtId="0" fontId="35" fillId="0" borderId="0" xfId="79" applyFont="1"/>
    <xf numFmtId="0" fontId="94" fillId="0" borderId="0" xfId="79" applyFont="1"/>
    <xf numFmtId="0" fontId="94" fillId="0" borderId="0" xfId="79" applyFont="1" applyAlignment="1">
      <alignment horizontal="right"/>
    </xf>
    <xf numFmtId="0" fontId="95" fillId="0" borderId="0" xfId="79" applyFont="1" applyAlignment="1">
      <alignment horizontal="center" vertical="center"/>
    </xf>
    <xf numFmtId="0" fontId="95" fillId="0" borderId="0" xfId="79" quotePrefix="1" applyFont="1" applyAlignment="1">
      <alignment horizontal="center" vertical="center"/>
    </xf>
    <xf numFmtId="0" fontId="25" fillId="0" borderId="2" xfId="78" applyFont="1" applyBorder="1"/>
    <xf numFmtId="0" fontId="96" fillId="0" borderId="2" xfId="35" applyFont="1" applyBorder="1" applyAlignment="1">
      <alignment horizontal="center" vertical="center" wrapText="1"/>
    </xf>
    <xf numFmtId="0" fontId="50" fillId="0" borderId="2" xfId="78" quotePrefix="1" applyFont="1" applyBorder="1" applyAlignment="1">
      <alignment horizontal="center" vertical="center"/>
    </xf>
    <xf numFmtId="0" fontId="25" fillId="0" borderId="0" xfId="78" applyFont="1"/>
    <xf numFmtId="2" fontId="25" fillId="0" borderId="0" xfId="78" applyNumberFormat="1" applyFont="1"/>
    <xf numFmtId="166" fontId="25" fillId="0" borderId="0" xfId="80" applyNumberFormat="1" applyFont="1"/>
    <xf numFmtId="2" fontId="25" fillId="0" borderId="0" xfId="80" applyNumberFormat="1" applyFont="1"/>
    <xf numFmtId="0" fontId="96" fillId="0" borderId="0" xfId="35" applyFont="1" applyAlignment="1">
      <alignment horizontal="center" vertical="center" wrapText="1"/>
    </xf>
    <xf numFmtId="0" fontId="50" fillId="0" borderId="0" xfId="78" applyFont="1" applyAlignment="1">
      <alignment horizontal="center" vertical="center"/>
    </xf>
    <xf numFmtId="166" fontId="25" fillId="0" borderId="0" xfId="78" applyNumberFormat="1" applyFont="1"/>
    <xf numFmtId="0" fontId="18" fillId="0" borderId="0" xfId="16" applyFont="1" applyAlignment="1">
      <alignment horizontal="center" vertical="center"/>
    </xf>
    <xf numFmtId="0" fontId="96" fillId="0" borderId="1" xfId="35" applyFont="1" applyBorder="1" applyAlignment="1">
      <alignment horizontal="center" vertical="center" wrapText="1"/>
    </xf>
    <xf numFmtId="0" fontId="18" fillId="0" borderId="1" xfId="16" applyFont="1" applyBorder="1" applyAlignment="1">
      <alignment horizontal="center" vertical="center"/>
    </xf>
    <xf numFmtId="0" fontId="50" fillId="0" borderId="1" xfId="78" applyFont="1" applyBorder="1" applyAlignment="1">
      <alignment horizontal="center" vertical="center"/>
    </xf>
    <xf numFmtId="0" fontId="25" fillId="0" borderId="0" xfId="79" applyFont="1" applyAlignment="1">
      <alignment horizontal="center" vertical="center" wrapText="1"/>
    </xf>
    <xf numFmtId="0" fontId="50" fillId="0" borderId="0" xfId="78" applyFont="1" applyAlignment="1">
      <alignment vertical="center"/>
    </xf>
    <xf numFmtId="1" fontId="25" fillId="0" borderId="0" xfId="81" applyNumberFormat="1" applyFont="1" applyAlignment="1">
      <alignment horizontal="right" vertical="center"/>
    </xf>
    <xf numFmtId="166" fontId="25" fillId="0" borderId="0" xfId="78" applyNumberFormat="1" applyFont="1" applyAlignment="1">
      <alignment vertical="center"/>
    </xf>
    <xf numFmtId="3" fontId="70" fillId="0" borderId="4" xfId="82" applyNumberFormat="1" applyFont="1" applyBorder="1" applyAlignment="1">
      <alignment horizontal="center" vertical="center"/>
    </xf>
    <xf numFmtId="1" fontId="25" fillId="0" borderId="0" xfId="78" applyNumberFormat="1" applyFont="1"/>
    <xf numFmtId="3" fontId="97" fillId="0" borderId="4" xfId="82" applyNumberFormat="1" applyFont="1" applyBorder="1" applyAlignment="1">
      <alignment horizontal="center" vertical="center" wrapText="1"/>
    </xf>
    <xf numFmtId="0" fontId="50" fillId="0" borderId="0" xfId="78" applyFont="1" applyAlignment="1">
      <alignment vertical="center" wrapText="1"/>
    </xf>
    <xf numFmtId="166" fontId="25" fillId="0" borderId="0" xfId="81" applyNumberFormat="1" applyFont="1" applyAlignment="1">
      <alignment horizontal="right" vertical="center"/>
    </xf>
    <xf numFmtId="0" fontId="19" fillId="0" borderId="0" xfId="78" applyFont="1"/>
    <xf numFmtId="0" fontId="98" fillId="0" borderId="4" xfId="82" applyFont="1" applyBorder="1" applyAlignment="1">
      <alignment horizontal="center" vertical="center"/>
    </xf>
    <xf numFmtId="0" fontId="82" fillId="0" borderId="0" xfId="78" applyFont="1"/>
    <xf numFmtId="1" fontId="82" fillId="0" borderId="0" xfId="78" applyNumberFormat="1" applyFont="1"/>
    <xf numFmtId="2" fontId="35" fillId="0" borderId="0" xfId="78" applyNumberFormat="1" applyFont="1"/>
    <xf numFmtId="0" fontId="4" fillId="0" borderId="0" xfId="78"/>
    <xf numFmtId="0" fontId="66" fillId="0" borderId="0" xfId="78" applyFont="1"/>
    <xf numFmtId="0" fontId="55" fillId="0" borderId="0" xfId="78" applyFont="1" applyAlignment="1">
      <alignment horizontal="right"/>
    </xf>
    <xf numFmtId="0" fontId="99" fillId="0" borderId="2" xfId="78" applyFont="1" applyBorder="1" applyAlignment="1">
      <alignment horizontal="center" wrapText="1"/>
    </xf>
    <xf numFmtId="0" fontId="11" fillId="0" borderId="2" xfId="16" quotePrefix="1" applyFont="1" applyBorder="1" applyAlignment="1">
      <alignment horizontal="center" vertical="center" wrapText="1"/>
    </xf>
    <xf numFmtId="0" fontId="11" fillId="0" borderId="2" xfId="16" applyFont="1" applyBorder="1" applyAlignment="1">
      <alignment horizontal="center" vertical="center" wrapText="1"/>
    </xf>
    <xf numFmtId="0" fontId="99" fillId="0" borderId="0" xfId="78" applyFont="1" applyAlignment="1">
      <alignment horizontal="center" wrapText="1"/>
    </xf>
    <xf numFmtId="0" fontId="11" fillId="0" borderId="1" xfId="16" applyFont="1" applyBorder="1" applyAlignment="1">
      <alignment horizontal="center" vertical="center" wrapText="1"/>
    </xf>
    <xf numFmtId="0" fontId="11" fillId="0" borderId="0" xfId="16" applyFont="1" applyAlignment="1">
      <alignment horizontal="center" vertical="center" wrapText="1"/>
    </xf>
    <xf numFmtId="0" fontId="29" fillId="0" borderId="0" xfId="19" applyFont="1"/>
    <xf numFmtId="1" fontId="19" fillId="0" borderId="0" xfId="78" applyNumberFormat="1" applyFont="1"/>
    <xf numFmtId="166" fontId="19" fillId="0" borderId="0" xfId="78" applyNumberFormat="1" applyFont="1" applyAlignment="1">
      <alignment horizontal="right" wrapText="1"/>
    </xf>
    <xf numFmtId="0" fontId="95" fillId="0" borderId="0" xfId="79" applyFont="1"/>
    <xf numFmtId="0" fontId="100" fillId="0" borderId="0" xfId="83" applyFont="1"/>
    <xf numFmtId="0" fontId="100" fillId="0" borderId="0" xfId="82" applyFont="1"/>
    <xf numFmtId="1" fontId="68" fillId="0" borderId="0" xfId="78" applyNumberFormat="1" applyFont="1"/>
    <xf numFmtId="166" fontId="68" fillId="0" borderId="0" xfId="78" applyNumberFormat="1" applyFont="1" applyAlignment="1">
      <alignment horizontal="right" wrapText="1"/>
    </xf>
    <xf numFmtId="0" fontId="101" fillId="0" borderId="0" xfId="79" applyFont="1"/>
    <xf numFmtId="0" fontId="50" fillId="0" borderId="0" xfId="82" applyFont="1"/>
    <xf numFmtId="0" fontId="96" fillId="0" borderId="0" xfId="82" applyFont="1" applyAlignment="1">
      <alignment horizontal="left" wrapText="1" indent="1"/>
    </xf>
    <xf numFmtId="166" fontId="25" fillId="0" borderId="0" xfId="78" applyNumberFormat="1" applyFont="1" applyAlignment="1">
      <alignment horizontal="right" wrapText="1"/>
    </xf>
    <xf numFmtId="0" fontId="102" fillId="0" borderId="0" xfId="83" applyFont="1"/>
    <xf numFmtId="166" fontId="25" fillId="0" borderId="0" xfId="78" applyNumberFormat="1" applyFont="1" applyAlignment="1">
      <alignment wrapText="1"/>
    </xf>
    <xf numFmtId="166" fontId="25" fillId="0" borderId="0" xfId="79" applyNumberFormat="1" applyFont="1" applyAlignment="1">
      <alignment horizontal="right"/>
    </xf>
    <xf numFmtId="0" fontId="101" fillId="0" borderId="0" xfId="79" applyFont="1" applyAlignment="1">
      <alignment horizontal="right"/>
    </xf>
    <xf numFmtId="0" fontId="14" fillId="0" borderId="0" xfId="19" applyFont="1"/>
    <xf numFmtId="0" fontId="19" fillId="0" borderId="0" xfId="78" applyFont="1" applyAlignment="1">
      <alignment horizontal="right" indent="1"/>
    </xf>
    <xf numFmtId="166" fontId="19" fillId="0" borderId="0" xfId="78" applyNumberFormat="1" applyFont="1" applyAlignment="1">
      <alignment horizontal="right" indent="4"/>
    </xf>
    <xf numFmtId="0" fontId="68" fillId="0" borderId="0" xfId="78" applyFont="1" applyAlignment="1">
      <alignment horizontal="right" indent="1"/>
    </xf>
    <xf numFmtId="166" fontId="68" fillId="0" borderId="0" xfId="78" applyNumberFormat="1" applyFont="1" applyAlignment="1">
      <alignment horizontal="right" indent="4"/>
    </xf>
    <xf numFmtId="0" fontId="20" fillId="0" borderId="0" xfId="81" applyFont="1" applyAlignment="1">
      <alignment horizontal="left" wrapText="1" indent="1"/>
    </xf>
    <xf numFmtId="0" fontId="25" fillId="0" borderId="0" xfId="78" applyFont="1" applyAlignment="1">
      <alignment horizontal="right" indent="1"/>
    </xf>
    <xf numFmtId="166" fontId="25" fillId="0" borderId="0" xfId="78" applyNumberFormat="1" applyFont="1" applyAlignment="1">
      <alignment horizontal="right" indent="4"/>
    </xf>
    <xf numFmtId="0" fontId="68" fillId="0" borderId="0" xfId="81" applyFont="1"/>
    <xf numFmtId="0" fontId="20" fillId="0" borderId="0" xfId="78" applyFont="1" applyAlignment="1">
      <alignment horizontal="left" wrapText="1" indent="1"/>
    </xf>
    <xf numFmtId="166" fontId="19" fillId="0" borderId="0" xfId="78" applyNumberFormat="1" applyFont="1" applyAlignment="1">
      <alignment horizontal="center"/>
    </xf>
    <xf numFmtId="0" fontId="8" fillId="0" borderId="0" xfId="84" applyFont="1" applyAlignment="1">
      <alignment horizontal="left"/>
    </xf>
    <xf numFmtId="0" fontId="9" fillId="0" borderId="0" xfId="84" applyFont="1" applyAlignment="1">
      <alignment horizontal="left"/>
    </xf>
    <xf numFmtId="0" fontId="9" fillId="0" borderId="0" xfId="84" applyFont="1" applyAlignment="1">
      <alignment horizontal="center"/>
    </xf>
    <xf numFmtId="0" fontId="7" fillId="0" borderId="0" xfId="84"/>
    <xf numFmtId="0" fontId="9" fillId="0" borderId="0" xfId="84" applyFont="1"/>
    <xf numFmtId="0" fontId="39" fillId="0" borderId="0" xfId="84" applyFont="1"/>
    <xf numFmtId="0" fontId="39" fillId="0" borderId="0" xfId="84" applyFont="1" applyAlignment="1">
      <alignment horizontal="center"/>
    </xf>
    <xf numFmtId="0" fontId="12" fillId="0" borderId="0" xfId="84" applyFont="1" applyAlignment="1">
      <alignment horizontal="right"/>
    </xf>
    <xf numFmtId="0" fontId="39" fillId="0" borderId="2" xfId="84" applyFont="1" applyBorder="1"/>
    <xf numFmtId="0" fontId="39" fillId="0" borderId="2" xfId="84" applyFont="1" applyBorder="1" applyAlignment="1">
      <alignment vertical="center"/>
    </xf>
    <xf numFmtId="0" fontId="10" fillId="0" borderId="2" xfId="84" applyFont="1" applyBorder="1" applyAlignment="1">
      <alignment horizontal="center" vertical="center"/>
    </xf>
    <xf numFmtId="0" fontId="39" fillId="0" borderId="0" xfId="84" applyFont="1" applyAlignment="1">
      <alignment vertical="center"/>
    </xf>
    <xf numFmtId="0" fontId="10" fillId="0" borderId="1" xfId="84" applyFont="1" applyBorder="1" applyAlignment="1">
      <alignment horizontal="center" vertical="center"/>
    </xf>
    <xf numFmtId="0" fontId="14" fillId="0" borderId="0" xfId="84" applyFont="1"/>
    <xf numFmtId="1" fontId="14" fillId="0" borderId="0" xfId="84" applyNumberFormat="1" applyFont="1" applyAlignment="1">
      <alignment horizontal="right" indent="3"/>
    </xf>
    <xf numFmtId="166" fontId="14" fillId="0" borderId="0" xfId="84" applyNumberFormat="1" applyFont="1" applyAlignment="1">
      <alignment horizontal="right" indent="2"/>
    </xf>
    <xf numFmtId="1" fontId="10" fillId="0" borderId="0" xfId="84" applyNumberFormat="1" applyFont="1" applyAlignment="1">
      <alignment horizontal="right" indent="3"/>
    </xf>
    <xf numFmtId="0" fontId="3" fillId="0" borderId="0" xfId="85" applyAlignment="1">
      <alignment horizontal="right" indent="2"/>
    </xf>
    <xf numFmtId="166" fontId="10" fillId="0" borderId="0" xfId="84" applyNumberFormat="1" applyFont="1" applyAlignment="1">
      <alignment horizontal="right" indent="2"/>
    </xf>
    <xf numFmtId="0" fontId="26" fillId="0" borderId="0" xfId="12" applyAlignment="1">
      <alignment vertical="center" wrapText="1"/>
    </xf>
    <xf numFmtId="0" fontId="10" fillId="0" borderId="0" xfId="86" applyFont="1" applyAlignment="1">
      <alignment horizontal="right" indent="3"/>
    </xf>
    <xf numFmtId="174" fontId="103" fillId="0" borderId="0" xfId="86" applyNumberFormat="1" applyFont="1" applyAlignment="1">
      <alignment horizontal="center"/>
    </xf>
    <xf numFmtId="174" fontId="12" fillId="0" borderId="0" xfId="86" applyNumberFormat="1" applyFont="1" applyAlignment="1">
      <alignment horizontal="right" indent="3"/>
    </xf>
    <xf numFmtId="166" fontId="12" fillId="0" borderId="0" xfId="86" applyNumberFormat="1" applyFont="1" applyAlignment="1">
      <alignment horizontal="right" indent="2"/>
    </xf>
    <xf numFmtId="0" fontId="10" fillId="0" borderId="0" xfId="84" applyFont="1"/>
    <xf numFmtId="43" fontId="70" fillId="0" borderId="0" xfId="87" applyFont="1" applyFill="1" applyBorder="1" applyAlignment="1">
      <alignment vertical="center"/>
    </xf>
    <xf numFmtId="0" fontId="8" fillId="0" borderId="0" xfId="19" applyFont="1"/>
    <xf numFmtId="2" fontId="8" fillId="0" borderId="0" xfId="19" applyNumberFormat="1" applyFont="1"/>
    <xf numFmtId="0" fontId="9" fillId="0" borderId="0" xfId="19" applyFont="1"/>
    <xf numFmtId="2" fontId="9" fillId="0" borderId="0" xfId="19" applyNumberFormat="1" applyFont="1"/>
    <xf numFmtId="0" fontId="10" fillId="0" borderId="2" xfId="19" applyFont="1" applyBorder="1"/>
    <xf numFmtId="0" fontId="10" fillId="0" borderId="2" xfId="19" applyFont="1" applyBorder="1" applyAlignment="1">
      <alignment horizontal="center" vertical="center"/>
    </xf>
    <xf numFmtId="0" fontId="10" fillId="0" borderId="0" xfId="19" applyFont="1"/>
    <xf numFmtId="0" fontId="10" fillId="0" borderId="0" xfId="19" applyFont="1" applyAlignment="1">
      <alignment horizontal="center" vertical="center"/>
    </xf>
    <xf numFmtId="0" fontId="10" fillId="0" borderId="2" xfId="19" applyFont="1" applyBorder="1" applyAlignment="1">
      <alignment horizontal="center" vertical="center" wrapText="1"/>
    </xf>
    <xf numFmtId="2" fontId="10" fillId="0" borderId="2" xfId="19" applyNumberFormat="1" applyFont="1" applyBorder="1" applyAlignment="1">
      <alignment horizontal="center" vertical="center" wrapText="1"/>
    </xf>
    <xf numFmtId="0" fontId="10" fillId="0" borderId="0" xfId="19" applyFont="1" applyAlignment="1">
      <alignment horizontal="center" vertical="center" wrapText="1"/>
    </xf>
    <xf numFmtId="2" fontId="10" fillId="0" borderId="0" xfId="19" applyNumberFormat="1" applyFont="1" applyAlignment="1">
      <alignment horizontal="center" vertical="center" wrapText="1"/>
    </xf>
    <xf numFmtId="2" fontId="10" fillId="0" borderId="1" xfId="19" applyNumberFormat="1" applyFont="1" applyBorder="1" applyAlignment="1">
      <alignment horizontal="center" vertical="center" wrapText="1"/>
    </xf>
    <xf numFmtId="2" fontId="10" fillId="0" borderId="0" xfId="19" applyNumberFormat="1" applyFont="1"/>
    <xf numFmtId="0" fontId="10" fillId="0" borderId="0" xfId="19" applyFont="1" applyAlignment="1">
      <alignment horizontal="right" vertical="top" wrapText="1"/>
    </xf>
    <xf numFmtId="0" fontId="14" fillId="0" borderId="0" xfId="19" applyFont="1" applyAlignment="1">
      <alignment horizontal="left"/>
    </xf>
    <xf numFmtId="1" fontId="14" fillId="0" borderId="0" xfId="2" applyNumberFormat="1" applyFont="1"/>
    <xf numFmtId="2" fontId="14" fillId="0" borderId="0" xfId="2" applyNumberFormat="1" applyFont="1"/>
    <xf numFmtId="2" fontId="14" fillId="0" borderId="0" xfId="2" applyNumberFormat="1" applyFont="1" applyAlignment="1">
      <alignment horizontal="right" indent="2"/>
    </xf>
    <xf numFmtId="0" fontId="10" fillId="0" borderId="0" xfId="19" applyFont="1" applyAlignment="1">
      <alignment horizontal="left" indent="2"/>
    </xf>
    <xf numFmtId="0" fontId="10" fillId="0" borderId="0" xfId="19" applyFont="1" applyAlignment="1">
      <alignment horizontal="left" wrapText="1" indent="2"/>
    </xf>
    <xf numFmtId="0" fontId="10" fillId="0" borderId="0" xfId="19" applyFont="1" applyAlignment="1">
      <alignment wrapText="1"/>
    </xf>
    <xf numFmtId="0" fontId="14" fillId="0" borderId="0" xfId="5" applyFont="1" applyAlignment="1"/>
    <xf numFmtId="1" fontId="10" fillId="0" borderId="0" xfId="2" applyNumberFormat="1"/>
    <xf numFmtId="2" fontId="10" fillId="0" borderId="0" xfId="2" applyNumberFormat="1"/>
    <xf numFmtId="2" fontId="10" fillId="0" borderId="0" xfId="2" applyNumberFormat="1" applyAlignment="1">
      <alignment horizontal="right" indent="2"/>
    </xf>
    <xf numFmtId="0" fontId="35" fillId="0" borderId="2" xfId="89" applyFont="1" applyBorder="1" applyAlignment="1">
      <alignment horizontal="center" vertical="center" wrapText="1"/>
    </xf>
    <xf numFmtId="0" fontId="35" fillId="0" borderId="0" xfId="89" applyFont="1" applyAlignment="1">
      <alignment horizontal="center" vertical="center" wrapText="1"/>
    </xf>
    <xf numFmtId="166" fontId="29" fillId="0" borderId="0" xfId="90" applyNumberFormat="1" applyFont="1" applyAlignment="1">
      <alignment horizontal="right" wrapText="1" indent="1"/>
    </xf>
    <xf numFmtId="166" fontId="18" fillId="0" borderId="0" xfId="90" applyNumberFormat="1" applyFont="1" applyAlignment="1">
      <alignment horizontal="right" wrapText="1" indent="1"/>
    </xf>
    <xf numFmtId="166" fontId="29" fillId="0" borderId="0" xfId="90" applyNumberFormat="1" applyFont="1" applyAlignment="1">
      <alignment horizontal="right" indent="3"/>
    </xf>
    <xf numFmtId="166" fontId="18" fillId="0" borderId="0" xfId="90" applyNumberFormat="1" applyFont="1" applyAlignment="1">
      <alignment horizontal="right" indent="3"/>
    </xf>
    <xf numFmtId="0" fontId="49" fillId="0" borderId="0" xfId="91" applyFont="1"/>
    <xf numFmtId="166" fontId="29" fillId="0" borderId="0" xfId="90" applyNumberFormat="1" applyFont="1" applyAlignment="1">
      <alignment horizontal="right" indent="5"/>
    </xf>
    <xf numFmtId="0" fontId="50" fillId="0" borderId="0" xfId="91" applyFont="1" applyAlignment="1">
      <alignment horizontal="left" indent="2"/>
    </xf>
    <xf numFmtId="166" fontId="18" fillId="0" borderId="0" xfId="90" applyNumberFormat="1" applyFont="1" applyAlignment="1">
      <alignment horizontal="right" indent="5"/>
    </xf>
    <xf numFmtId="0" fontId="25" fillId="0" borderId="0" xfId="91" applyFont="1"/>
    <xf numFmtId="0" fontId="50" fillId="0" borderId="0" xfId="91" applyFont="1" applyAlignment="1">
      <alignment horizontal="left" indent="1"/>
    </xf>
    <xf numFmtId="168" fontId="50" fillId="0" borderId="0" xfId="91" applyNumberFormat="1" applyFont="1" applyAlignment="1" applyProtection="1">
      <alignment horizontal="right" indent="4"/>
      <protection locked="0"/>
    </xf>
    <xf numFmtId="0" fontId="10" fillId="0" borderId="3" xfId="19" applyFont="1" applyBorder="1" applyAlignment="1">
      <alignment horizontal="center" vertical="center"/>
    </xf>
    <xf numFmtId="0" fontId="10" fillId="0" borderId="3" xfId="19" applyFont="1" applyBorder="1" applyAlignment="1">
      <alignment horizontal="center" vertical="center" wrapText="1"/>
    </xf>
    <xf numFmtId="0" fontId="14" fillId="0" borderId="0" xfId="19" applyFont="1" applyAlignment="1">
      <alignment horizontal="left"/>
    </xf>
    <xf numFmtId="0" fontId="11" fillId="0" borderId="3" xfId="22" applyFont="1" applyBorder="1" applyAlignment="1">
      <alignment horizontal="center" vertical="center" wrapText="1"/>
      <protection locked="0"/>
    </xf>
    <xf numFmtId="0" fontId="11" fillId="0" borderId="3" xfId="22" applyFont="1" applyBorder="1" applyAlignment="1">
      <alignment horizontal="center" vertical="center"/>
      <protection locked="0"/>
    </xf>
    <xf numFmtId="0" fontId="8" fillId="0" borderId="0" xfId="23" applyFont="1" applyAlignment="1">
      <alignment horizontal="left" wrapText="1"/>
    </xf>
    <xf numFmtId="0" fontId="18" fillId="0" borderId="2" xfId="16" quotePrefix="1" applyFont="1" applyBorder="1" applyAlignment="1">
      <alignment horizontal="center" vertical="center"/>
    </xf>
    <xf numFmtId="0" fontId="18" fillId="0" borderId="1" xfId="16" quotePrefix="1" applyFont="1" applyBorder="1" applyAlignment="1">
      <alignment horizontal="center" vertical="center"/>
    </xf>
    <xf numFmtId="0" fontId="11" fillId="0" borderId="2" xfId="16" quotePrefix="1" applyFont="1" applyBorder="1" applyAlignment="1">
      <alignment horizontal="center" vertical="center"/>
    </xf>
    <xf numFmtId="0" fontId="11" fillId="0" borderId="2" xfId="16" applyFont="1" applyBorder="1" applyAlignment="1">
      <alignment horizontal="center" vertical="center"/>
    </xf>
    <xf numFmtId="0" fontId="11" fillId="0" borderId="1" xfId="16" applyFont="1" applyBorder="1" applyAlignment="1">
      <alignment horizontal="center" vertical="center"/>
    </xf>
    <xf numFmtId="0" fontId="11" fillId="0" borderId="2" xfId="16" quotePrefix="1" applyFont="1" applyBorder="1" applyAlignment="1">
      <alignment horizontal="center" vertical="center" wrapText="1"/>
    </xf>
    <xf numFmtId="0" fontId="11" fillId="0" borderId="2" xfId="16" applyFont="1" applyBorder="1" applyAlignment="1">
      <alignment horizontal="center" vertical="center" wrapText="1"/>
    </xf>
    <xf numFmtId="15" fontId="11" fillId="0" borderId="2" xfId="16" quotePrefix="1" applyNumberFormat="1" applyFont="1" applyBorder="1" applyAlignment="1">
      <alignment horizontal="center" vertical="center"/>
    </xf>
    <xf numFmtId="15" fontId="11" fillId="0" borderId="1" xfId="16" quotePrefix="1" applyNumberFormat="1" applyFont="1" applyBorder="1" applyAlignment="1">
      <alignment horizontal="center" vertical="center"/>
    </xf>
    <xf numFmtId="0" fontId="11" fillId="0" borderId="1" xfId="16" applyFont="1" applyBorder="1" applyAlignment="1">
      <alignment horizontal="center" vertical="center" wrapText="1"/>
    </xf>
    <xf numFmtId="0" fontId="25" fillId="0" borderId="2" xfId="36" applyFont="1" applyBorder="1" applyAlignment="1">
      <alignment horizontal="center" vertical="center"/>
    </xf>
    <xf numFmtId="0" fontId="25" fillId="0" borderId="1" xfId="36" applyFont="1" applyBorder="1" applyAlignment="1">
      <alignment horizontal="center" vertical="center"/>
    </xf>
    <xf numFmtId="0" fontId="35" fillId="0" borderId="1" xfId="53" applyFont="1" applyBorder="1" applyAlignment="1">
      <alignment horizontal="center" wrapText="1"/>
    </xf>
    <xf numFmtId="0" fontId="35" fillId="0" borderId="2" xfId="53" applyFont="1" applyBorder="1" applyAlignment="1">
      <alignment horizontal="center" wrapText="1"/>
    </xf>
    <xf numFmtId="0" fontId="35" fillId="0" borderId="0" xfId="53" applyFont="1" applyAlignment="1">
      <alignment horizontal="center" wrapText="1"/>
    </xf>
    <xf numFmtId="0" fontId="11" fillId="0" borderId="3" xfId="58" applyFont="1" applyBorder="1" applyAlignment="1">
      <alignment horizontal="center" vertical="center"/>
    </xf>
    <xf numFmtId="0" fontId="10" fillId="0" borderId="3" xfId="58" applyFont="1" applyBorder="1" applyAlignment="1">
      <alignment horizontal="center" vertical="center"/>
    </xf>
    <xf numFmtId="166" fontId="12" fillId="0" borderId="0" xfId="71" applyNumberFormat="1" applyFont="1" applyAlignment="1">
      <alignment horizontal="center" vertical="center"/>
    </xf>
    <xf numFmtId="0" fontId="54" fillId="0" borderId="2" xfId="74" applyFont="1" applyBorder="1" applyAlignment="1">
      <alignment horizontal="center" vertical="center"/>
    </xf>
    <xf numFmtId="0" fontId="54" fillId="0" borderId="1" xfId="74" applyFont="1" applyBorder="1" applyAlignment="1">
      <alignment horizontal="center" vertical="center"/>
    </xf>
    <xf numFmtId="0" fontId="54" fillId="0" borderId="3" xfId="74" applyFont="1" applyBorder="1" applyAlignment="1">
      <alignment horizontal="center" vertical="center"/>
    </xf>
  </cellXfs>
  <cellStyles count="92">
    <cellStyle name="Comma 10 2 2" xfId="63" xr:uid="{BB711092-94D8-4826-B846-AB3AD3F52DBD}"/>
    <cellStyle name="Comma 10 2 2 2" xfId="65" xr:uid="{D6D92158-711D-4EFA-BA16-9D7D94733544}"/>
    <cellStyle name="Comma 11 2 2" xfId="21" xr:uid="{1C48EE43-59BA-4AFD-A524-8425FA642B05}"/>
    <cellStyle name="Comma 2" xfId="39" xr:uid="{89A257CD-3F74-4947-8DC4-ACC8099280D2}"/>
    <cellStyle name="Comma 3" xfId="87" xr:uid="{49A637CC-9516-4A31-A236-24E2B2CF262E}"/>
    <cellStyle name="Comma 3 2 5 4 2" xfId="86" xr:uid="{D2AA17F3-75D6-4BAE-9048-5CBAC4256F00}"/>
    <cellStyle name="Comma_Bieu 012011" xfId="54" xr:uid="{2B35A126-56FD-4FDC-98FA-A33A3988CD9A}"/>
    <cellStyle name="Comma_Bieu 012011 2 3" xfId="56" xr:uid="{0032B727-E593-4956-A73E-C46DB73CBB0A}"/>
    <cellStyle name="Normal" xfId="0" builtinId="0"/>
    <cellStyle name="Normal - Style1" xfId="2" xr:uid="{00000000-0005-0000-0000-000001000000}"/>
    <cellStyle name="Normal - Style1 3" xfId="7" xr:uid="{00000000-0005-0000-0000-000002000000}"/>
    <cellStyle name="Normal 10 2 2 2 2 2 2" xfId="25" xr:uid="{5B8D33BC-8E2B-48A8-AB7E-B46D15B7B3A2}"/>
    <cellStyle name="Normal 10 2 2 2 2 2 2 2" xfId="77" xr:uid="{428EC900-1B10-46BA-A17D-FD269FDA0DAE}"/>
    <cellStyle name="Normal 10 2 2 2 2 2 2 3" xfId="90" xr:uid="{A46E5DF6-493E-4934-9FB8-0FBB9C53103D}"/>
    <cellStyle name="Normal 10 2 2 2 3 3" xfId="43" xr:uid="{ABFEBB91-3032-4388-BC8D-793F2DB323E4}"/>
    <cellStyle name="Normal 10 2 2 2 4 2" xfId="64" xr:uid="{77DF5D50-4797-4CB6-8E81-78399904311B}"/>
    <cellStyle name="Normal 10 2 2 2 4 2 2" xfId="82" xr:uid="{4F081436-BDAB-40E5-8B11-0718606BB2A0}"/>
    <cellStyle name="Normal 10 2 2 2 5" xfId="78" xr:uid="{D96C2D82-BA0F-4047-A3CA-9BD1FBE29420}"/>
    <cellStyle name="Normal 10 2 2 2 5 2" xfId="81" xr:uid="{E4B7E417-10EB-4001-A749-1EDAD53ABDCF}"/>
    <cellStyle name="Normal 10 2 2 2 7" xfId="18" xr:uid="{E18E25FD-F844-4C84-806C-5E2315678A08}"/>
    <cellStyle name="Normal 10 2 2 2 7 2" xfId="88" xr:uid="{251EFDD5-8638-4C32-AE4A-E734539FAA04}"/>
    <cellStyle name="Normal 10 2 2 2 7 3" xfId="89" xr:uid="{3E1E4FFB-D454-4646-BF7C-DDFA66351773}"/>
    <cellStyle name="Normal 10 2 2 3 2" xfId="72" xr:uid="{979F2B40-9C5E-4B5D-A72A-C0084D21E2A5}"/>
    <cellStyle name="Normal 10 4 2 2 2" xfId="83" xr:uid="{1C2D5524-B328-4643-971E-F818068D4C7B}"/>
    <cellStyle name="Normal 10 4 2 3" xfId="79" xr:uid="{DDF3FB38-C962-4981-B5D4-B7078663D7ED}"/>
    <cellStyle name="Normal 11 4" xfId="12" xr:uid="{13F0987E-614F-4E14-BDF8-3C7C09405ABD}"/>
    <cellStyle name="Normal 15 4" xfId="20" xr:uid="{C211DBA4-A9F0-4AC6-9F00-DD91BA381C78}"/>
    <cellStyle name="Normal 153 2 2" xfId="85" xr:uid="{D09200EC-4DAF-494F-A112-CC83D0FF200F}"/>
    <cellStyle name="Normal 156" xfId="36" xr:uid="{E8296EAF-A1C4-4E82-B787-C43F03CE13A9}"/>
    <cellStyle name="Normal 157 2" xfId="53" xr:uid="{0AED8E89-8B5B-44D4-B6FD-4470CAF867E0}"/>
    <cellStyle name="Normal 158 2 2" xfId="26" xr:uid="{1AA626DA-0248-43BC-866F-FFC61AD3BE8B}"/>
    <cellStyle name="Normal 158 2 2 2" xfId="91" xr:uid="{9A874B61-7246-424B-99A6-ECD43A924A97}"/>
    <cellStyle name="Normal 159" xfId="76" xr:uid="{13D53C0B-B58C-4B80-B1C7-2ED22BF16BD6}"/>
    <cellStyle name="Normal 161 2 2" xfId="8" xr:uid="{00000000-0005-0000-0000-000003000000}"/>
    <cellStyle name="Normal 186 2" xfId="5" xr:uid="{00000000-0005-0000-0000-000004000000}"/>
    <cellStyle name="Normal 2" xfId="10" xr:uid="{7975C6A4-7F4F-45A1-9993-D8DB276DD5B2}"/>
    <cellStyle name="Normal 2 13 2" xfId="4" xr:uid="{00000000-0005-0000-0000-000005000000}"/>
    <cellStyle name="Normal 2 16 2" xfId="35" xr:uid="{B5CD4471-27B5-4E5F-BA4A-6C99F8F2AF91}"/>
    <cellStyle name="Normal 2 7 2" xfId="46" xr:uid="{204ED604-1636-4F68-AFF1-B65F62610B3A}"/>
    <cellStyle name="Normal 2_Copy of CSGSX Qui IV. 2011" xfId="68" xr:uid="{25A13530-295A-4E34-9CF9-9F226AEF65C9}"/>
    <cellStyle name="Normal 3 2" xfId="66" xr:uid="{35FC0627-5BAF-47B1-87C3-355BD2FD18CE}"/>
    <cellStyle name="Normal 3 2 2 2 2" xfId="42" xr:uid="{F89EA5B3-0E34-453D-973A-A1D1FCF00EDC}"/>
    <cellStyle name="Normal 3 2 2 2 2 3" xfId="50" xr:uid="{18C001A5-953D-432C-8B0E-F703F950F433}"/>
    <cellStyle name="Normal 3 3" xfId="49" xr:uid="{544CC47D-1A2C-4251-A0AA-DF4B7D7D2E3D}"/>
    <cellStyle name="Normal 5" xfId="67" xr:uid="{E91C514B-B45D-4D44-A93F-BD972A774A9A}"/>
    <cellStyle name="Normal 7 3" xfId="11" xr:uid="{3A68250B-07A0-4ECF-BA06-4AD4B2F5CF18}"/>
    <cellStyle name="Normal 7 4" xfId="33" xr:uid="{DA510BF7-D8EA-4F1C-8CE3-A14268F5CCF0}"/>
    <cellStyle name="Normal 7_Xl0000108" xfId="71" xr:uid="{D70E055B-146B-45BA-AB31-F3F1393F5377}"/>
    <cellStyle name="Normal_02NN" xfId="1" xr:uid="{00000000-0005-0000-0000-000006000000}"/>
    <cellStyle name="Normal_03&amp;04CN" xfId="14" xr:uid="{DE88A2B8-E1F2-420A-BCC5-BFAE2826F995}"/>
    <cellStyle name="Normal_05XD 2" xfId="28" xr:uid="{0E211D94-74FD-4248-9DA8-2DD2D93AC10F}"/>
    <cellStyle name="Normal_05XD_Dautu(6-2011)" xfId="17" xr:uid="{02C84463-3EC0-47CB-A8BB-50DF195712FD}"/>
    <cellStyle name="Normal_06DTNN 2" xfId="84" xr:uid="{A8C9910D-3D25-489A-A364-AA11E6622526}"/>
    <cellStyle name="Normal_07Dulich11 2" xfId="47" xr:uid="{32D51637-B5E6-4D95-85BC-C69FE3658790}"/>
    <cellStyle name="Normal_07gia 2" xfId="58" xr:uid="{E124087D-5FD3-477B-A460-8B9BD4A93AAF}"/>
    <cellStyle name="Normal_07gia_chi so gia PPI3.2012" xfId="62" xr:uid="{22381449-D727-418A-9F74-09C8C41C12B0}"/>
    <cellStyle name="Normal_07VT 2" xfId="40" xr:uid="{241CFC24-D74D-40A8-BA71-A46BE60E0FDB}"/>
    <cellStyle name="Normal_08-12TM" xfId="51" xr:uid="{ACDB6676-734D-4606-ACF8-56F88400618B}"/>
    <cellStyle name="Normal_08tmt3" xfId="34" xr:uid="{1E4E8807-28E2-475B-80EF-9E257D49FC5F}"/>
    <cellStyle name="Normal_08tmt3 2" xfId="38" xr:uid="{1E989C04-8D6B-430C-8EF1-A57524202294}"/>
    <cellStyle name="Normal_08tmt3_VT- TM Diep" xfId="37" xr:uid="{9D23CB3C-3263-4AD4-AEC8-84BE8B18ABCD}"/>
    <cellStyle name="Normal_BC CSG NLTS Qui 1  2011" xfId="60" xr:uid="{BFE50C4D-661C-461B-A001-AF5B50553600}"/>
    <cellStyle name="Normal_BC CSG NLTS Qui 1  2011 2" xfId="70" xr:uid="{F3B2935A-761A-4940-8179-D31FFEE812DB}"/>
    <cellStyle name="Normal_Bctiendo2000" xfId="6" xr:uid="{00000000-0005-0000-0000-000007000000}"/>
    <cellStyle name="Normal_Bctiendo2000_GDPQuyI" xfId="3" xr:uid="{00000000-0005-0000-0000-000008000000}"/>
    <cellStyle name="Normal_Book2" xfId="59" xr:uid="{BABC27D0-B49A-490C-86B3-49429DE01884}"/>
    <cellStyle name="Normal_Copy of CSGSX Qui IV. 2011" xfId="61" xr:uid="{58C5A78F-C755-4253-99EC-72DE6CD95AC8}"/>
    <cellStyle name="Normal_Dau tu 2" xfId="31" xr:uid="{13DE5F7D-A7AF-413C-BD1E-8BD0C83BA957}"/>
    <cellStyle name="Normal_Dautu" xfId="32" xr:uid="{E2E4704D-10A4-4639-B56B-5EE9F2ADA153}"/>
    <cellStyle name="Normal_GDP 9 thang" xfId="73" xr:uid="{788D54FE-E7DE-46DD-BC89-41C252053F49}"/>
    <cellStyle name="Normal_Gui Vu TH-Bao cao nhanh VDT 2006" xfId="30" xr:uid="{1393F0DC-9F46-4DFC-A448-668CA038C394}"/>
    <cellStyle name="Normal_nhanh sap xep lai 2 2" xfId="44" xr:uid="{47667FEE-4C16-496F-80C6-DAD2B69968A8}"/>
    <cellStyle name="Normal_nhanh sap xep lai 3" xfId="52" xr:uid="{CF5806A0-FC9F-4BB8-9602-340D5CC53C2C}"/>
    <cellStyle name="Normal_Sheet1" xfId="15" xr:uid="{F9469C7D-778E-41E6-B068-15CE88428A75}"/>
    <cellStyle name="Normal_solieu gdp 2 2" xfId="19" xr:uid="{6B2A8645-5E8C-4ADF-BF88-3677D75D1939}"/>
    <cellStyle name="Normal_SPT3-96" xfId="16" xr:uid="{6408A4F6-C80F-4CAD-A50E-1552B0034659}"/>
    <cellStyle name="Normal_SPT3-96_Bieu 012011 2" xfId="29" xr:uid="{C688E017-6F24-408B-8ECB-EC94ABC750A2}"/>
    <cellStyle name="Normal_SPT3-96_Bieudautu_Dautu(6-2011)" xfId="27" xr:uid="{47619FBB-6B3B-4234-A663-1F03F72DB369}"/>
    <cellStyle name="Normal_SPT3-96_Van tai12.2010 2" xfId="45" xr:uid="{7E4C4304-7D8E-4975-829B-3DD8F4756A56}"/>
    <cellStyle name="Normal_Tieu thu-Ton kho thang 7.2012 (dieu chinh)" xfId="22" xr:uid="{E36EA5D8-D29D-4AD6-AED1-23C8C0E03DEE}"/>
    <cellStyle name="Normal_VTAI 2" xfId="9" xr:uid="{00000000-0005-0000-0000-000009000000}"/>
    <cellStyle name="Normal_Xl0000008" xfId="48" xr:uid="{E099BB17-48D8-4954-A750-2DA65DA5DBE6}"/>
    <cellStyle name="Normal_Xl0000107" xfId="23" xr:uid="{954D930A-156A-4F4F-A244-9A9D050F49B2}"/>
    <cellStyle name="Normal_Xl0000109" xfId="69" xr:uid="{9D1BEF97-CAD9-4BBB-9D43-7B678B117BF3}"/>
    <cellStyle name="Normal_Xl0000109_1" xfId="24" xr:uid="{961CF46F-CA61-447D-978C-C2EF0CFD52FA}"/>
    <cellStyle name="Normal_Xl0000110" xfId="75" xr:uid="{AA5B0B94-8210-4A6B-95F2-EE61D76A439C}"/>
    <cellStyle name="Normal_Xl0000117" xfId="74" xr:uid="{07877123-BBB3-4291-9B9B-2F4641BAFCA5}"/>
    <cellStyle name="Normal_Xl0000141" xfId="13" xr:uid="{CC3286E1-DD56-453C-9F2E-04DA76EE816C}"/>
    <cellStyle name="Normal_Xl0000156" xfId="41" xr:uid="{D9DFF8EE-60B5-4A81-BF2C-D3BBB3CFEE54}"/>
    <cellStyle name="Normal_Xl0000163" xfId="57" xr:uid="{13EE3CD1-3524-4B78-BB4C-110A232E5B9B}"/>
    <cellStyle name="Normal_Xl0000203" xfId="55" xr:uid="{0DBC8ABE-4861-49D2-8D25-389C8386B341}"/>
    <cellStyle name="Percent 2" xfId="80" xr:uid="{E184B96E-6494-45B6-8528-DFAB1504A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rangnt/Downloads/Ch&#7881;%20ti&#234;u%20b&#225;o%20c&#225;o%20ti&#7871;n%20&#273;&#7897;%20th&#225;ng,%20qu&#253;,%20n&#259;m_BC%20Th&#7911;y%20s&#7843;n_06.02.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%20BAO%20CAO\NAM2025\Bieu%20mau\Bieu%20mau%20XNK%20T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O%20CAO\Bao%20cao%20thang\2021\T12\3.Tien%20do%20T12.2021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.gso.gov.vn/truyenfile/NLTS/2009/890004101DBTS_Bieu25_DBNN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  <sheetName val="bÑi_x0003__²r_x0013__"/>
      <sheetName val="_PNT-P3.xls_KQKDKT'04-1"/>
      <sheetName val="_PNT-P3.xlsMMatduong"/>
      <sheetName val="___"/>
      <sheetName val="_PNT-P3.xls_XXXXX_XX"/>
      <sheetName val="_PNT-P3.xls_C_c t)eu"/>
      <sheetName val="_PNT-P3.xls_C4ulu_ngq.1.05"/>
      <sheetName val="_PNT-P3.xlsѝKQKDKTﴀ셅u淪洂"/>
      <sheetName val="KHTS__x000d_2"/>
      <sheetName val="chie԰___Ȁ_"/>
      <sheetName val="_x000c_________x000d____"/>
      <sheetName val="__x000f____‚ž½"/>
      <sheetName val="__x000d____âOŽ"/>
      <sheetName val="I_x0005___"/>
      <sheetName val="S2__1"/>
      <sheetName val="_PNT-P3.xls__PNT-P3.xls_XXXXX_X"/>
      <sheetName val="_NT1MC"/>
      <sheetName val="CV den ng_ai TCT (3)"/>
      <sheetName val="_PNT-P3.xls__PNT-P3.xls__PNT-P3"/>
      <sheetName val="_x000f__½"/>
      <sheetName val="M pc_x0006__CamPh_"/>
      <sheetName val="Km2_4"/>
      <sheetName val="luongt_ang12"/>
      <sheetName val="_____âO"/>
      <sheetName val="_x000c____________"/>
      <sheetName val="QD cua HDQ²__)"/>
      <sheetName val="_____âOŽ"/>
      <sheetName val="QD cua HDQ²__€)"/>
      <sheetName val="_x000f__‚ž½"/>
      <sheetName val="_x000c___x000d_"/>
      <sheetName val="_x000c___"/>
      <sheetName val="QHC Ha Noi11.3.2010_Thang"/>
      <sheetName val="Cm276 - Ke277"/>
      <sheetName val="Du_li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 refreshError="1"/>
      <sheetData sheetId="335"/>
      <sheetData sheetId="336"/>
      <sheetData sheetId="337"/>
      <sheetData sheetId="338"/>
      <sheetData sheetId="339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/>
      <sheetData sheetId="402" refreshError="1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 refreshError="1"/>
      <sheetData sheetId="429"/>
      <sheetData sheetId="430"/>
      <sheetData sheetId="431"/>
      <sheetData sheetId="432"/>
      <sheetData sheetId="433" refreshError="1"/>
      <sheetData sheetId="434"/>
      <sheetData sheetId="435" refreshError="1"/>
      <sheetData sheetId="436"/>
      <sheetData sheetId="437" refreshError="1"/>
      <sheetData sheetId="438" refreshError="1"/>
      <sheetData sheetId="439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 refreshError="1"/>
      <sheetData sheetId="550"/>
      <sheetData sheetId="551"/>
      <sheetData sheetId="552"/>
      <sheetData sheetId="553" refreshError="1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/>
      <sheetData sheetId="585" refreshError="1"/>
      <sheetData sheetId="586" refreshError="1"/>
      <sheetData sheetId="587"/>
      <sheetData sheetId="588" refreshError="1"/>
      <sheetData sheetId="589" refreshError="1"/>
      <sheetData sheetId="590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 refreshError="1"/>
      <sheetData sheetId="613"/>
      <sheetData sheetId="614"/>
      <sheetData sheetId="615" refreshError="1"/>
      <sheetData sheetId="616" refreshError="1"/>
      <sheetData sheetId="617" refreshError="1"/>
      <sheetData sheetId="618"/>
      <sheetData sheetId="619"/>
      <sheetData sheetId="620"/>
      <sheetData sheetId="621"/>
      <sheetData sheetId="622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/>
      <sheetData sheetId="638" refreshError="1"/>
      <sheetData sheetId="639" refreshError="1"/>
      <sheetData sheetId="640"/>
      <sheetData sheetId="641"/>
      <sheetData sheetId="642"/>
      <sheetData sheetId="643"/>
      <sheetData sheetId="644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/>
      <sheetData sheetId="688" refreshError="1"/>
      <sheetData sheetId="689" refreshError="1"/>
      <sheetData sheetId="690"/>
      <sheetData sheetId="69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/>
      <sheetData sheetId="702"/>
      <sheetData sheetId="703" refreshError="1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 refreshError="1"/>
      <sheetData sheetId="1128" refreshError="1"/>
      <sheetData sheetId="1129" refreshError="1"/>
      <sheetData sheetId="1130" refreshError="1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/>
      <sheetData sheetId="1139" refreshError="1"/>
      <sheetData sheetId="1140"/>
      <sheetData sheetId="114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/>
      <sheetData sheetId="1229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/>
      <sheetData sheetId="1345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TỶ TRỌNG (XĐ sp đưa vào biểu)"/>
      <sheetName val="Biểu BC&amp;Tỉnh BC"/>
      <sheetName val="B.PHÂN NHÓM TỈNH"/>
      <sheetName val="C.BIỂU ĐẦU VÀO-ĐẦU RA"/>
      <sheetName val="C.1.Biểu đầu vào_tỉnh,TW"/>
      <sheetName val="DV THANG"/>
      <sheetName val="ĐV các QUY"/>
      <sheetName val="ĐV.02.TS.SB.Q"/>
      <sheetName val="ĐV.03.TS.Phân bổ tháng.quý"/>
      <sheetName val="C.3.Biểu đầu ra_tỉnh"/>
      <sheetName val="ĐR.01.TS. Tiến độ_tỉnh"/>
      <sheetName val="ĐR.02.TS. Chuỗi năm_tỉnh"/>
      <sheetName val="C.4.Biểu đầu ra_TW"/>
      <sheetName val="ĐR.01.TS.(T.Q.6T.N)_TQ"/>
      <sheetName val="ĐR.02.TS.SB.SLKTB.T_TQ"/>
      <sheetName val="ĐR.03.TS.SB.Q_TQ"/>
      <sheetName val="ĐR.04.TS.Phân bổ tháng.quý_TQ"/>
      <sheetName val="ĐR.05.TS. Chuỗi năm_TQ"/>
      <sheetName val="Thời gian"/>
      <sheetName val="Năm"/>
      <sheetName val="Tỉnh"/>
      <sheetName val="ĐR.06.TS.TH.Chỉ tiêu_TQ"/>
      <sheetName val="Tên chỉ tiêu"/>
      <sheetName val="ĐR.07.TS. Tiến độ.TH_TQ"/>
      <sheetName val="ĐR.08.TS.BC_TQ"/>
      <sheetName val="ĐR.9.MK. QI_TQ"/>
      <sheetName val="ĐR.10.MK. 6T_TQ"/>
      <sheetName val="ĐR.11.MK. 9T_TQ"/>
      <sheetName val="ĐR.12.MK. N_TQ"/>
      <sheetName val="Quy trình Ước-SB-CT"/>
      <sheetName val="Quy trình nhập số liệu"/>
      <sheetName val="THKP"/>
      <sheetName val="LN_9 thang"/>
      <sheetName val="2.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D2" t="str">
            <v>Tháng 1</v>
          </cell>
        </row>
        <row r="3">
          <cell r="D3" t="str">
            <v>Tháng 2</v>
          </cell>
        </row>
        <row r="4">
          <cell r="D4" t="str">
            <v>Tháng 3</v>
          </cell>
        </row>
        <row r="5">
          <cell r="D5" t="str">
            <v>Tháng 4</v>
          </cell>
        </row>
        <row r="6">
          <cell r="D6" t="str">
            <v>Tháng 5</v>
          </cell>
        </row>
        <row r="7">
          <cell r="D7" t="str">
            <v>Tháng 6</v>
          </cell>
        </row>
        <row r="8">
          <cell r="D8" t="str">
            <v>Tháng 7</v>
          </cell>
        </row>
        <row r="9">
          <cell r="D9" t="str">
            <v>Tháng 8</v>
          </cell>
        </row>
        <row r="10">
          <cell r="D10" t="str">
            <v>Tháng 9</v>
          </cell>
        </row>
        <row r="11">
          <cell r="D11" t="str">
            <v>Tháng 10</v>
          </cell>
        </row>
        <row r="12">
          <cell r="D12" t="str">
            <v>Tháng 11</v>
          </cell>
        </row>
        <row r="13">
          <cell r="D13" t="str">
            <v>Tháng 12</v>
          </cell>
        </row>
        <row r="14">
          <cell r="D14" t="str">
            <v>Tháng 13</v>
          </cell>
        </row>
        <row r="15">
          <cell r="D15" t="str">
            <v>Quý I</v>
          </cell>
        </row>
        <row r="16">
          <cell r="D16" t="str">
            <v>Quý II</v>
          </cell>
        </row>
        <row r="17">
          <cell r="D17" t="str">
            <v>Quý III</v>
          </cell>
        </row>
        <row r="18">
          <cell r="D18" t="str">
            <v>Quý IV</v>
          </cell>
        </row>
        <row r="19">
          <cell r="D19" t="str">
            <v>6T</v>
          </cell>
        </row>
        <row r="20">
          <cell r="D20" t="str">
            <v>9T</v>
          </cell>
        </row>
        <row r="21">
          <cell r="D21" t="str">
            <v>Năm</v>
          </cell>
        </row>
      </sheetData>
      <sheetData sheetId="19">
        <row r="2">
          <cell r="H2">
            <v>2010</v>
          </cell>
        </row>
        <row r="3">
          <cell r="H3">
            <v>2011</v>
          </cell>
        </row>
        <row r="4">
          <cell r="H4">
            <v>2012</v>
          </cell>
        </row>
        <row r="5">
          <cell r="H5">
            <v>2013</v>
          </cell>
        </row>
        <row r="6">
          <cell r="H6">
            <v>2014</v>
          </cell>
        </row>
        <row r="7">
          <cell r="H7">
            <v>2015</v>
          </cell>
        </row>
        <row r="8">
          <cell r="H8">
            <v>2016</v>
          </cell>
        </row>
        <row r="9">
          <cell r="H9">
            <v>2017</v>
          </cell>
        </row>
        <row r="10">
          <cell r="H10">
            <v>2018</v>
          </cell>
        </row>
        <row r="11">
          <cell r="H11">
            <v>2019</v>
          </cell>
        </row>
        <row r="12">
          <cell r="H12">
            <v>2020</v>
          </cell>
        </row>
        <row r="13">
          <cell r="H13">
            <v>2021</v>
          </cell>
        </row>
        <row r="14">
          <cell r="H14">
            <v>2022</v>
          </cell>
        </row>
        <row r="15">
          <cell r="H15">
            <v>2023</v>
          </cell>
        </row>
        <row r="16">
          <cell r="H16">
            <v>2024</v>
          </cell>
        </row>
        <row r="17">
          <cell r="H17">
            <v>2025</v>
          </cell>
        </row>
        <row r="18">
          <cell r="H18">
            <v>2026</v>
          </cell>
        </row>
        <row r="19">
          <cell r="H19">
            <v>2027</v>
          </cell>
        </row>
        <row r="20">
          <cell r="H20">
            <v>2028</v>
          </cell>
        </row>
        <row r="21">
          <cell r="H21">
            <v>2029</v>
          </cell>
        </row>
        <row r="22">
          <cell r="H22">
            <v>2030</v>
          </cell>
        </row>
        <row r="23">
          <cell r="H23">
            <v>2031</v>
          </cell>
        </row>
        <row r="24">
          <cell r="H24">
            <v>2032</v>
          </cell>
        </row>
        <row r="25">
          <cell r="H25">
            <v>2033</v>
          </cell>
        </row>
        <row r="26">
          <cell r="H26">
            <v>2034</v>
          </cell>
        </row>
        <row r="27">
          <cell r="H27">
            <v>2035</v>
          </cell>
        </row>
      </sheetData>
      <sheetData sheetId="20">
        <row r="1">
          <cell r="H1" t="str">
            <v>Cả nước</v>
          </cell>
        </row>
        <row r="2">
          <cell r="H2" t="str">
            <v>ĐB sông Hồng</v>
          </cell>
        </row>
        <row r="3">
          <cell r="H3" t="str">
            <v>Hà Nội</v>
          </cell>
        </row>
        <row r="4">
          <cell r="H4" t="str">
            <v>Vĩnh Phúc</v>
          </cell>
        </row>
        <row r="5">
          <cell r="H5" t="str">
            <v>Bắc Ninh</v>
          </cell>
        </row>
        <row r="6">
          <cell r="H6" t="str">
            <v>Quảng Ninh</v>
          </cell>
        </row>
        <row r="7">
          <cell r="H7" t="str">
            <v>Hải Dương</v>
          </cell>
        </row>
        <row r="8">
          <cell r="H8" t="str">
            <v>Hải Phòng</v>
          </cell>
        </row>
        <row r="9">
          <cell r="H9" t="str">
            <v>Hưng Yên</v>
          </cell>
        </row>
        <row r="10">
          <cell r="H10" t="str">
            <v>Thái Bình</v>
          </cell>
        </row>
        <row r="11">
          <cell r="H11" t="str">
            <v>Hà Nam</v>
          </cell>
        </row>
        <row r="12">
          <cell r="H12" t="str">
            <v>Nam Định</v>
          </cell>
        </row>
        <row r="13">
          <cell r="H13" t="str">
            <v>Ninh Bình</v>
          </cell>
        </row>
        <row r="14">
          <cell r="H14" t="str">
            <v>Trung du và miền núi phía Bắc</v>
          </cell>
        </row>
        <row r="15">
          <cell r="H15" t="str">
            <v>Hà Giang</v>
          </cell>
        </row>
        <row r="16">
          <cell r="H16" t="str">
            <v>Cao Bằng</v>
          </cell>
        </row>
        <row r="17">
          <cell r="H17" t="str">
            <v>Bắc Cạn</v>
          </cell>
        </row>
        <row r="18">
          <cell r="H18" t="str">
            <v>Tuyên Quang</v>
          </cell>
        </row>
        <row r="19">
          <cell r="H19" t="str">
            <v>Lào Cai</v>
          </cell>
        </row>
        <row r="20">
          <cell r="H20" t="str">
            <v>Yên Bái</v>
          </cell>
        </row>
        <row r="21">
          <cell r="H21" t="str">
            <v>Thái Nguyên</v>
          </cell>
        </row>
        <row r="22">
          <cell r="H22" t="str">
            <v>Lạng Sơn</v>
          </cell>
        </row>
        <row r="23">
          <cell r="H23" t="str">
            <v>Bắc Giang</v>
          </cell>
        </row>
        <row r="24">
          <cell r="H24" t="str">
            <v>Phú Thọ</v>
          </cell>
        </row>
        <row r="25">
          <cell r="H25" t="str">
            <v>Điện Biên</v>
          </cell>
        </row>
        <row r="26">
          <cell r="H26" t="str">
            <v>Lai Châu</v>
          </cell>
        </row>
        <row r="27">
          <cell r="H27" t="str">
            <v>Sơn La</v>
          </cell>
        </row>
        <row r="28">
          <cell r="H28" t="str">
            <v>Hòa Bình</v>
          </cell>
        </row>
        <row r="29">
          <cell r="H29" t="str">
            <v>Bắc Trung Bộ và Duyên hải miền Trung</v>
          </cell>
        </row>
        <row r="30">
          <cell r="H30" t="str">
            <v>Thanh Hóa</v>
          </cell>
        </row>
        <row r="31">
          <cell r="H31" t="str">
            <v>Nghệ An</v>
          </cell>
        </row>
        <row r="32">
          <cell r="H32" t="str">
            <v>Hà Tĩnh</v>
          </cell>
        </row>
        <row r="33">
          <cell r="H33" t="str">
            <v>Quảng Bình</v>
          </cell>
        </row>
        <row r="34">
          <cell r="H34" t="str">
            <v>Quảng Trị</v>
          </cell>
        </row>
        <row r="35">
          <cell r="H35" t="str">
            <v>Thừa Thiên Huế</v>
          </cell>
        </row>
        <row r="36">
          <cell r="H36" t="str">
            <v>Đà Nẵng</v>
          </cell>
        </row>
        <row r="37">
          <cell r="H37" t="str">
            <v>Quảng Nam</v>
          </cell>
        </row>
        <row r="38">
          <cell r="H38" t="str">
            <v>Quãng Ngãi</v>
          </cell>
        </row>
        <row r="39">
          <cell r="H39" t="str">
            <v>Bình Định</v>
          </cell>
        </row>
        <row r="40">
          <cell r="H40" t="str">
            <v>Phú Yên</v>
          </cell>
        </row>
        <row r="41">
          <cell r="H41" t="str">
            <v>Khánh Hòa</v>
          </cell>
        </row>
        <row r="42">
          <cell r="H42" t="str">
            <v>Ninh Thuận</v>
          </cell>
        </row>
        <row r="43">
          <cell r="H43" t="str">
            <v>Bình Thuận</v>
          </cell>
        </row>
        <row r="44">
          <cell r="H44" t="str">
            <v>Tây Nguyên</v>
          </cell>
        </row>
        <row r="45">
          <cell r="H45" t="str">
            <v>Kom Tum</v>
          </cell>
        </row>
        <row r="46">
          <cell r="H46" t="str">
            <v>Gia Lai</v>
          </cell>
        </row>
        <row r="47">
          <cell r="H47" t="str">
            <v>Đắc Nông</v>
          </cell>
        </row>
        <row r="48">
          <cell r="H48" t="str">
            <v>Đắc Lắc</v>
          </cell>
        </row>
        <row r="49">
          <cell r="H49" t="str">
            <v>Lâm Đồng</v>
          </cell>
        </row>
        <row r="50">
          <cell r="H50" t="str">
            <v>Đông Nam Bộ</v>
          </cell>
        </row>
        <row r="51">
          <cell r="H51" t="str">
            <v>Bình Phước</v>
          </cell>
        </row>
        <row r="52">
          <cell r="H52" t="str">
            <v>Tây Ninh</v>
          </cell>
        </row>
        <row r="53">
          <cell r="H53" t="str">
            <v>Bình Dương</v>
          </cell>
        </row>
        <row r="54">
          <cell r="H54" t="str">
            <v>Đồng Nai</v>
          </cell>
        </row>
        <row r="55">
          <cell r="H55" t="str">
            <v>Bà Rịa Vũng Tàu</v>
          </cell>
        </row>
        <row r="56">
          <cell r="H56" t="str">
            <v>Thành phố Hồ Chí Minh</v>
          </cell>
        </row>
        <row r="57">
          <cell r="H57" t="str">
            <v>Đồng bằng sông Cửu Long</v>
          </cell>
        </row>
        <row r="58">
          <cell r="H58" t="str">
            <v>Long An</v>
          </cell>
        </row>
        <row r="59">
          <cell r="H59" t="str">
            <v>Tiền Giang</v>
          </cell>
        </row>
        <row r="60">
          <cell r="H60" t="str">
            <v>Bến Tre</v>
          </cell>
        </row>
        <row r="61">
          <cell r="H61" t="str">
            <v>Trà Vinh</v>
          </cell>
        </row>
        <row r="62">
          <cell r="H62" t="str">
            <v>Vĩnh Long</v>
          </cell>
        </row>
        <row r="63">
          <cell r="H63" t="str">
            <v>Đồng Tháp</v>
          </cell>
        </row>
        <row r="64">
          <cell r="H64" t="str">
            <v>An Giang</v>
          </cell>
        </row>
        <row r="65">
          <cell r="H65" t="str">
            <v>Kiên Giang</v>
          </cell>
        </row>
        <row r="66">
          <cell r="H66" t="str">
            <v>Hậu Giang</v>
          </cell>
        </row>
        <row r="67">
          <cell r="H67" t="str">
            <v>Sóc Trăng</v>
          </cell>
        </row>
        <row r="68">
          <cell r="H68" t="str">
            <v>Bạc Liêu</v>
          </cell>
        </row>
        <row r="69">
          <cell r="H69" t="str">
            <v>Cà Mau</v>
          </cell>
        </row>
      </sheetData>
      <sheetData sheetId="21"/>
      <sheetData sheetId="22">
        <row r="1">
          <cell r="I1" t="str">
            <v>Chỉ tiêu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DMT"/>
      <sheetName val="Soqu 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  <sheetName val="trong"/>
      <sheetName val="QD_x0000_cua HDQD"/>
      <sheetName val="CTOBT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_IBASE2.XLS}BHXH"/>
      <sheetName val="_IBASE2.XLS_Tong hop Matduong"/>
      <sheetName val="_IBASE2.XLS䁝BC6tT17"/>
      <sheetName val="Km282-Km_x0003__3"/>
      <sheetName val="Cong tron D7_"/>
      <sheetName val="°_nh"/>
      <sheetName val="XXXXXX_X"/>
      <sheetName val="_IBASE2.XLS뭝êm283-Km284"/>
      <sheetName val="_IBASE2_XLSѝTNHNoi"/>
      <sheetName val="_IBASE2_XLS}BHXH"/>
      <sheetName val="L_gngT2"/>
      <sheetName val="DT1"/>
      <sheetName val="HDong ԰_x0000_"/>
      <sheetName val="c¨"/>
      <sheetName val="cØ"/>
      <sheetName val="BK-C 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 refreshError="1"/>
      <sheetData sheetId="771" refreshError="1"/>
      <sheetData sheetId="772"/>
      <sheetData sheetId="773" refreshError="1"/>
      <sheetData sheetId="774" refreshError="1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 refreshError="1"/>
      <sheetData sheetId="794"/>
      <sheetData sheetId="795"/>
      <sheetData sheetId="796" refreshError="1"/>
      <sheetData sheetId="797"/>
      <sheetData sheetId="798"/>
      <sheetData sheetId="799"/>
      <sheetData sheetId="800" refreshError="1"/>
      <sheetData sheetId="801"/>
      <sheetData sheetId="802"/>
      <sheetData sheetId="803"/>
      <sheetData sheetId="804"/>
      <sheetData sheetId="805"/>
      <sheetData sheetId="806" refreshError="1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/>
      <sheetData sheetId="914" refreshError="1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/>
      <sheetData sheetId="934"/>
      <sheetData sheetId="935"/>
      <sheetData sheetId="936"/>
      <sheetData sheetId="937" refreshError="1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 refreshError="1"/>
      <sheetData sheetId="947" refreshError="1"/>
      <sheetData sheetId="948" refreshError="1"/>
      <sheetData sheetId="949" refreshError="1"/>
      <sheetData sheetId="950"/>
      <sheetData sheetId="951"/>
      <sheetData sheetId="952" refreshError="1"/>
      <sheetData sheetId="953" refreshError="1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/>
      <sheetData sheetId="1221"/>
      <sheetData sheetId="1222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 refreshError="1"/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  <sheetData sheetId="1728"/>
      <sheetData sheetId="1729" refreshError="1"/>
      <sheetData sheetId="1730" refreshError="1"/>
      <sheetData sheetId="1731" refreshError="1"/>
      <sheetData sheetId="1732"/>
      <sheetData sheetId="1733" refreshError="1"/>
      <sheetData sheetId="1734" refreshError="1"/>
      <sheetData sheetId="1735" refreshError="1"/>
      <sheetData sheetId="1736"/>
      <sheetData sheetId="1737"/>
      <sheetData sheetId="1738"/>
      <sheetData sheetId="1739"/>
      <sheetData sheetId="1740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km342+520-km342+690 (2_x0009_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  <sheetName val="_x0000_"/>
      <sheetName val="K261_x0000_Base"/>
      <sheetName val="K_x0000_5_x0001_ @9_x0008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 refreshError="1"/>
      <sheetData sheetId="889" refreshError="1"/>
      <sheetData sheetId="890"/>
      <sheetData sheetId="891" refreshError="1"/>
      <sheetData sheetId="892"/>
      <sheetData sheetId="893" refreshError="1"/>
      <sheetData sheetId="894" refreshError="1"/>
      <sheetData sheetId="895" refreshError="1"/>
      <sheetData sheetId="896" refreshError="1"/>
      <sheetData sheetId="897"/>
      <sheetData sheetId="898" refreshError="1"/>
      <sheetData sheetId="899"/>
      <sheetData sheetId="900" refreshError="1"/>
      <sheetData sheetId="901" refreshError="1"/>
      <sheetData sheetId="902" refreshError="1"/>
      <sheetData sheetId="903"/>
      <sheetData sheetId="904"/>
      <sheetData sheetId="905"/>
      <sheetData sheetId="906" refreshError="1"/>
      <sheetData sheetId="907" refreshError="1"/>
      <sheetData sheetId="908"/>
      <sheetData sheetId="909"/>
      <sheetData sheetId="9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2.74"/>
      <sheetName val="DTXL"/>
      <sheetName val="IBASE"/>
      <sheetName val="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IBASE"/>
      <sheetName val="TiÕn ®é thùc hiÖn KC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>
            <v>0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"/>
      <sheetName val="NK"/>
      <sheetName val="4. Dãy lũy kế"/>
      <sheetName val="Cơ cấu"/>
      <sheetName val="LoiVan1"/>
      <sheetName val="Biểu XK"/>
      <sheetName val="Biểu NK"/>
      <sheetName val="XK tháng"/>
      <sheetName val="NK tháng"/>
    </sheetNames>
    <sheetDataSet>
      <sheetData sheetId="0">
        <row r="7">
          <cell r="H7">
            <v>38509.838410999997</v>
          </cell>
          <cell r="J7">
            <v>102835.881578</v>
          </cell>
          <cell r="L7">
            <v>14.492053535247001</v>
          </cell>
          <cell r="N7">
            <v>10.6365488651777</v>
          </cell>
        </row>
        <row r="8">
          <cell r="H8">
            <v>11077.567437</v>
          </cell>
          <cell r="J8">
            <v>29021.726867000001</v>
          </cell>
          <cell r="L8">
            <v>18.668374622144899</v>
          </cell>
          <cell r="N8">
            <v>15.0376415469657</v>
          </cell>
        </row>
        <row r="10">
          <cell r="H10">
            <v>27432.270973999999</v>
          </cell>
          <cell r="J10">
            <v>73814.154710999996</v>
          </cell>
          <cell r="L10">
            <v>12.8877434288455</v>
          </cell>
          <cell r="N10">
            <v>8.9970211084572291</v>
          </cell>
        </row>
        <row r="11">
          <cell r="H11">
            <v>27303.795848999998</v>
          </cell>
          <cell r="J11">
            <v>73439.544078000006</v>
          </cell>
          <cell r="L11">
            <v>13.7505166925366</v>
          </cell>
          <cell r="N11">
            <v>9.4705640613212996</v>
          </cell>
        </row>
        <row r="13">
          <cell r="H13">
            <v>883.03436799999997</v>
          </cell>
          <cell r="J13">
            <v>2311.2573830000001</v>
          </cell>
          <cell r="L13">
            <v>19.665992067648801</v>
          </cell>
          <cell r="N13">
            <v>19.2108368695637</v>
          </cell>
        </row>
        <row r="14">
          <cell r="H14">
            <v>477.41997099999998</v>
          </cell>
          <cell r="J14">
            <v>1163.784003</v>
          </cell>
          <cell r="L14">
            <v>2.00596574903888</v>
          </cell>
          <cell r="N14">
            <v>-9.2124381231121397</v>
          </cell>
        </row>
        <row r="15">
          <cell r="G15">
            <v>54.7774986459332</v>
          </cell>
          <cell r="H15">
            <v>384.18582300000003</v>
          </cell>
          <cell r="I15">
            <v>121.16749864593299</v>
          </cell>
          <cell r="J15">
            <v>839.06465700000001</v>
          </cell>
          <cell r="K15">
            <v>-6.9011546178776397</v>
          </cell>
          <cell r="L15">
            <v>22.018609026345001</v>
          </cell>
          <cell r="M15">
            <v>-19.404887125978199</v>
          </cell>
          <cell r="N15">
            <v>3.99489513402041</v>
          </cell>
        </row>
        <row r="16">
          <cell r="G16">
            <v>183.30345343304199</v>
          </cell>
          <cell r="H16">
            <v>1063.739859</v>
          </cell>
          <cell r="I16">
            <v>492.80845343304202</v>
          </cell>
          <cell r="J16">
            <v>2811.1056960000001</v>
          </cell>
          <cell r="K16">
            <v>-2.7206636772055202</v>
          </cell>
          <cell r="L16">
            <v>58.112326362434899</v>
          </cell>
          <cell r="M16">
            <v>-15.786014458131</v>
          </cell>
          <cell r="N16">
            <v>45.849617151627001</v>
          </cell>
        </row>
        <row r="17">
          <cell r="G17">
            <v>9.2002015766496008</v>
          </cell>
          <cell r="H17">
            <v>14.75346</v>
          </cell>
          <cell r="I17">
            <v>26.538201576649602</v>
          </cell>
          <cell r="J17">
            <v>43.070371999999999</v>
          </cell>
          <cell r="K17">
            <v>2.4065179947639699</v>
          </cell>
          <cell r="L17">
            <v>4.6241095562453696</v>
          </cell>
          <cell r="M17">
            <v>-3.69083296308617E-2</v>
          </cell>
          <cell r="N17">
            <v>-0.22576765554887901</v>
          </cell>
        </row>
        <row r="18">
          <cell r="G18">
            <v>20.189548763064298</v>
          </cell>
          <cell r="H18">
            <v>140.47959900000001</v>
          </cell>
          <cell r="I18">
            <v>47.463548763064303</v>
          </cell>
          <cell r="J18">
            <v>324.60058500000002</v>
          </cell>
          <cell r="K18">
            <v>-22.0119408101658</v>
          </cell>
          <cell r="L18">
            <v>26.107409887165201</v>
          </cell>
          <cell r="M18">
            <v>-16.369685373604899</v>
          </cell>
          <cell r="N18">
            <v>37.754504117504801</v>
          </cell>
        </row>
        <row r="19">
          <cell r="G19">
            <v>1087.1966907467599</v>
          </cell>
          <cell r="H19">
            <v>530.54133100000001</v>
          </cell>
          <cell r="I19">
            <v>2317.5636907467601</v>
          </cell>
          <cell r="J19">
            <v>1205.228171</v>
          </cell>
          <cell r="K19">
            <v>-3.0748603891496802</v>
          </cell>
          <cell r="L19">
            <v>-25.070993974680199</v>
          </cell>
          <cell r="M19">
            <v>6.9099375186485901</v>
          </cell>
          <cell r="N19">
            <v>-14.9634698781097</v>
          </cell>
        </row>
        <row r="20">
          <cell r="G20">
            <v>476.78554480288102</v>
          </cell>
          <cell r="H20">
            <v>139.192612</v>
          </cell>
          <cell r="I20">
            <v>1200.5575448028801</v>
          </cell>
          <cell r="J20">
            <v>372.88329099999999</v>
          </cell>
          <cell r="K20">
            <v>52.140512405788797</v>
          </cell>
          <cell r="L20">
            <v>-1.4475287254459099</v>
          </cell>
          <cell r="M20">
            <v>27.250632492019399</v>
          </cell>
          <cell r="N20">
            <v>-13.1999222232728</v>
          </cell>
        </row>
        <row r="21">
          <cell r="H21">
            <v>107.905722</v>
          </cell>
          <cell r="J21">
            <v>293.018912</v>
          </cell>
          <cell r="L21">
            <v>9.3491549015140407</v>
          </cell>
          <cell r="N21">
            <v>12.878387851180101</v>
          </cell>
        </row>
        <row r="22">
          <cell r="H22">
            <v>110.03951000000001</v>
          </cell>
          <cell r="J22">
            <v>267.04253999999997</v>
          </cell>
          <cell r="L22">
            <v>38.471172788355503</v>
          </cell>
          <cell r="N22">
            <v>20.219124822459701</v>
          </cell>
        </row>
        <row r="24">
          <cell r="G24">
            <v>2949.6154411694702</v>
          </cell>
          <cell r="H24">
            <v>112.020912</v>
          </cell>
          <cell r="I24">
            <v>8254.89344116947</v>
          </cell>
          <cell r="J24">
            <v>297.99870399999998</v>
          </cell>
          <cell r="K24">
            <v>4.8980041946702597</v>
          </cell>
          <cell r="L24">
            <v>4.4513975575523501</v>
          </cell>
          <cell r="M24">
            <v>2.8450182335105598</v>
          </cell>
          <cell r="N24">
            <v>-1.58572083972805</v>
          </cell>
        </row>
        <row r="26">
          <cell r="G26">
            <v>194.828842330257</v>
          </cell>
          <cell r="H26">
            <v>128.47512499999999</v>
          </cell>
          <cell r="I26">
            <v>580.79984233025698</v>
          </cell>
          <cell r="J26">
            <v>374.61063300000001</v>
          </cell>
          <cell r="K26">
            <v>-53.602238019990601</v>
          </cell>
          <cell r="L26">
            <v>-56.780018318660801</v>
          </cell>
          <cell r="M26">
            <v>-36.548878316462797</v>
          </cell>
          <cell r="N26">
            <v>-41.019927673464601</v>
          </cell>
        </row>
        <row r="27">
          <cell r="G27">
            <v>180.87724098819101</v>
          </cell>
          <cell r="H27">
            <v>117.75483</v>
          </cell>
          <cell r="I27">
            <v>378.30324098819102</v>
          </cell>
          <cell r="J27">
            <v>263.556194</v>
          </cell>
          <cell r="K27">
            <v>-4.2536823891466797</v>
          </cell>
          <cell r="L27">
            <v>-26.343716512590401</v>
          </cell>
          <cell r="M27">
            <v>-40.087952446396898</v>
          </cell>
          <cell r="N27">
            <v>-50.404646235707801</v>
          </cell>
        </row>
        <row r="28">
          <cell r="H28">
            <v>241.432312</v>
          </cell>
          <cell r="J28">
            <v>686.17916200000002</v>
          </cell>
          <cell r="L28">
            <v>2.4359765790908501</v>
          </cell>
          <cell r="N28">
            <v>0.494574860724597</v>
          </cell>
        </row>
        <row r="29">
          <cell r="H29">
            <v>260.18481000000003</v>
          </cell>
          <cell r="J29">
            <v>709.76087299999995</v>
          </cell>
          <cell r="L29">
            <v>9.3964953985009192</v>
          </cell>
          <cell r="N29">
            <v>8.2445581166126392</v>
          </cell>
        </row>
        <row r="31">
          <cell r="G31">
            <v>217.98947768816399</v>
          </cell>
          <cell r="H31">
            <v>224.51913200000001</v>
          </cell>
          <cell r="I31">
            <v>551.04347768816399</v>
          </cell>
          <cell r="J31">
            <v>594.01394400000004</v>
          </cell>
          <cell r="K31">
            <v>-5.3030761964039401</v>
          </cell>
          <cell r="L31">
            <v>-10.8574876218104</v>
          </cell>
          <cell r="M31">
            <v>-18.9513220205321</v>
          </cell>
          <cell r="N31">
            <v>-19.30651856799</v>
          </cell>
        </row>
        <row r="32">
          <cell r="H32">
            <v>631.86972000000003</v>
          </cell>
          <cell r="J32">
            <v>1709.4317470000001</v>
          </cell>
          <cell r="L32">
            <v>13.3560333015262</v>
          </cell>
          <cell r="N32">
            <v>16.707457181746399</v>
          </cell>
        </row>
        <row r="33">
          <cell r="G33">
            <v>106.963440396184</v>
          </cell>
          <cell r="H33">
            <v>215.17927499999999</v>
          </cell>
          <cell r="I33">
            <v>383.04844039618399</v>
          </cell>
          <cell r="J33">
            <v>737.83878700000002</v>
          </cell>
          <cell r="K33">
            <v>-7.7877527900000301</v>
          </cell>
          <cell r="L33">
            <v>19.404677833573899</v>
          </cell>
          <cell r="M33">
            <v>-7.5238004610710902</v>
          </cell>
          <cell r="N33">
            <v>21.518018314549799</v>
          </cell>
        </row>
        <row r="34">
          <cell r="H34">
            <v>121.0218</v>
          </cell>
          <cell r="J34">
            <v>327.073579</v>
          </cell>
          <cell r="L34">
            <v>9.5804970188472396</v>
          </cell>
          <cell r="N34">
            <v>15.163535889106599</v>
          </cell>
        </row>
        <row r="35">
          <cell r="H35">
            <v>366.64223299999998</v>
          </cell>
          <cell r="J35">
            <v>992.27508599999999</v>
          </cell>
          <cell r="L35">
            <v>16.341864386632199</v>
          </cell>
          <cell r="N35">
            <v>10.7358479852426</v>
          </cell>
        </row>
        <row r="37">
          <cell r="H37">
            <v>1473.498347</v>
          </cell>
          <cell r="J37">
            <v>3934.165841</v>
          </cell>
          <cell r="L37">
            <v>13.3266473997306</v>
          </cell>
          <cell r="N37">
            <v>11.12106711203</v>
          </cell>
        </row>
        <row r="38">
          <cell r="H38">
            <v>182.02895699999999</v>
          </cell>
          <cell r="J38">
            <v>487.49769500000002</v>
          </cell>
          <cell r="L38">
            <v>-0.65589641905160101</v>
          </cell>
          <cell r="N38">
            <v>2.6215577292987302E-4</v>
          </cell>
        </row>
        <row r="39">
          <cell r="G39">
            <v>179.057571531154</v>
          </cell>
          <cell r="H39">
            <v>385.14974699999999</v>
          </cell>
          <cell r="I39">
            <v>463.44657153115401</v>
          </cell>
          <cell r="J39">
            <v>1033.260765</v>
          </cell>
          <cell r="K39">
            <v>11.0049046725815</v>
          </cell>
          <cell r="L39">
            <v>65.827577698688103</v>
          </cell>
          <cell r="M39">
            <v>5.4934799405331303</v>
          </cell>
          <cell r="N39">
            <v>-1.99728681615792</v>
          </cell>
        </row>
        <row r="40">
          <cell r="H40">
            <v>3060.0590739999998</v>
          </cell>
          <cell r="J40">
            <v>8694.2176130000007</v>
          </cell>
          <cell r="L40">
            <v>14.7742777892416</v>
          </cell>
          <cell r="N40">
            <v>11.1416351885317</v>
          </cell>
        </row>
        <row r="42">
          <cell r="H42">
            <v>1903.4458979999999</v>
          </cell>
          <cell r="J42">
            <v>5373.6319380000004</v>
          </cell>
          <cell r="L42">
            <v>15.770664476358499</v>
          </cell>
          <cell r="N42">
            <v>12.1391468906588</v>
          </cell>
        </row>
        <row r="43">
          <cell r="H43">
            <v>208.90458799999999</v>
          </cell>
          <cell r="J43">
            <v>558.87721099999999</v>
          </cell>
          <cell r="L43">
            <v>11.773733412445401</v>
          </cell>
          <cell r="N43">
            <v>12.4250412837401</v>
          </cell>
        </row>
        <row r="45">
          <cell r="H45">
            <v>111.717911</v>
          </cell>
          <cell r="J45">
            <v>305.41943700000002</v>
          </cell>
          <cell r="L45">
            <v>33.699713540733597</v>
          </cell>
          <cell r="N45">
            <v>36.917118238388497</v>
          </cell>
        </row>
        <row r="47">
          <cell r="G47">
            <v>1044.21369735086</v>
          </cell>
          <cell r="H47">
            <v>642.87091099999998</v>
          </cell>
          <cell r="I47">
            <v>2789.6256973508598</v>
          </cell>
          <cell r="J47">
            <v>1786.733673</v>
          </cell>
          <cell r="K47">
            <v>-4.8491751318207204</v>
          </cell>
          <cell r="L47">
            <v>-22.728447500551201</v>
          </cell>
          <cell r="M47">
            <v>-13.683050604273101</v>
          </cell>
          <cell r="N47">
            <v>-25.122167636713801</v>
          </cell>
        </row>
        <row r="48">
          <cell r="H48">
            <v>529.15326500000003</v>
          </cell>
          <cell r="J48">
            <v>1371.8948720000001</v>
          </cell>
          <cell r="L48">
            <v>27.163778736553699</v>
          </cell>
          <cell r="N48">
            <v>30.194384311340201</v>
          </cell>
        </row>
        <row r="49">
          <cell r="H49">
            <v>406.48534799999999</v>
          </cell>
          <cell r="J49">
            <v>1089.5840009999999</v>
          </cell>
          <cell r="L49">
            <v>8.7782755536317296</v>
          </cell>
          <cell r="N49">
            <v>9.2897037494784591</v>
          </cell>
        </row>
        <row r="50">
          <cell r="H50">
            <v>8566.2763770000001</v>
          </cell>
          <cell r="J50">
            <v>21117.261032999999</v>
          </cell>
          <cell r="L50">
            <v>35.081665694877003</v>
          </cell>
          <cell r="N50">
            <v>29.217006770839699</v>
          </cell>
        </row>
        <row r="51">
          <cell r="H51">
            <v>4824.5949879999998</v>
          </cell>
          <cell r="J51">
            <v>14038.242217999999</v>
          </cell>
          <cell r="L51">
            <v>3.6484147558094402</v>
          </cell>
          <cell r="N51">
            <v>-0.90972371578971001</v>
          </cell>
        </row>
        <row r="52">
          <cell r="H52">
            <v>609.50084400000003</v>
          </cell>
          <cell r="J52">
            <v>1721.210433</v>
          </cell>
          <cell r="L52">
            <v>-19.361360748837999</v>
          </cell>
          <cell r="N52">
            <v>-21.590932378114399</v>
          </cell>
        </row>
        <row r="53">
          <cell r="H53">
            <v>4669.3577690000002</v>
          </cell>
          <cell r="J53">
            <v>12369.599694</v>
          </cell>
          <cell r="L53">
            <v>19.352319824867301</v>
          </cell>
          <cell r="N53">
            <v>13.6150773076506</v>
          </cell>
        </row>
        <row r="54">
          <cell r="H54">
            <v>349.672439</v>
          </cell>
          <cell r="J54">
            <v>947.25112100000001</v>
          </cell>
          <cell r="L54">
            <v>22.704183783793201</v>
          </cell>
          <cell r="N54">
            <v>23.058339298543299</v>
          </cell>
        </row>
        <row r="55">
          <cell r="H55">
            <v>1446.285412</v>
          </cell>
          <cell r="J55">
            <v>3923.4544989999999</v>
          </cell>
          <cell r="L55">
            <v>5.9455916409243903</v>
          </cell>
          <cell r="N55">
            <v>7.0448147846382501</v>
          </cell>
        </row>
        <row r="56">
          <cell r="H56">
            <v>319.36364700000001</v>
          </cell>
          <cell r="J56">
            <v>892.27080100000001</v>
          </cell>
          <cell r="L56">
            <v>6.3292955708344598</v>
          </cell>
          <cell r="N56">
            <v>14.0192367442578</v>
          </cell>
        </row>
        <row r="57">
          <cell r="H57">
            <v>470.60314199999999</v>
          </cell>
          <cell r="J57">
            <v>1234.4907089999999</v>
          </cell>
          <cell r="L57">
            <v>91.921929420932898</v>
          </cell>
          <cell r="N57">
            <v>73.802287534079696</v>
          </cell>
        </row>
      </sheetData>
      <sheetData sheetId="1">
        <row r="7">
          <cell r="H7">
            <v>36875.296877000001</v>
          </cell>
          <cell r="J7">
            <v>99682.165565000003</v>
          </cell>
          <cell r="L7">
            <v>18.985757948074099</v>
          </cell>
          <cell r="N7">
            <v>17.031067168808601</v>
          </cell>
        </row>
        <row r="8">
          <cell r="H8">
            <v>13982.971289999999</v>
          </cell>
          <cell r="J8">
            <v>36781.796502999998</v>
          </cell>
          <cell r="L8">
            <v>20.1891682993163</v>
          </cell>
          <cell r="N8">
            <v>19.280185980253702</v>
          </cell>
        </row>
        <row r="9">
          <cell r="H9">
            <v>22892.325586999999</v>
          </cell>
          <cell r="J9">
            <v>62900.369061999998</v>
          </cell>
          <cell r="L9">
            <v>18.262480459020001</v>
          </cell>
          <cell r="N9">
            <v>15.7547382447156</v>
          </cell>
        </row>
        <row r="12">
          <cell r="H12">
            <v>270.18515000000002</v>
          </cell>
          <cell r="J12">
            <v>760.29863899999998</v>
          </cell>
          <cell r="L12">
            <v>25.418213469938799</v>
          </cell>
          <cell r="N12">
            <v>22.969687890178299</v>
          </cell>
        </row>
        <row r="13">
          <cell r="H13">
            <v>114.233721</v>
          </cell>
          <cell r="J13">
            <v>340.43936300000001</v>
          </cell>
          <cell r="L13">
            <v>16.2405537147981</v>
          </cell>
          <cell r="N13">
            <v>39.465700347206102</v>
          </cell>
        </row>
        <row r="14">
          <cell r="H14">
            <v>199.25796700000001</v>
          </cell>
          <cell r="J14">
            <v>605.08817099999999</v>
          </cell>
          <cell r="L14">
            <v>28.2689760278957</v>
          </cell>
          <cell r="N14">
            <v>22.903411294434999</v>
          </cell>
        </row>
        <row r="15">
          <cell r="G15">
            <v>220.99821913032</v>
          </cell>
          <cell r="H15">
            <v>504.71660600000001</v>
          </cell>
          <cell r="I15">
            <v>460.95221913031997</v>
          </cell>
          <cell r="J15">
            <v>924.30300599999998</v>
          </cell>
          <cell r="K15">
            <v>-49.146594950441703</v>
          </cell>
          <cell r="L15">
            <v>-7.2764583184264602</v>
          </cell>
          <cell r="M15">
            <v>-29.962437266532</v>
          </cell>
          <cell r="N15">
            <v>12.9798637718095</v>
          </cell>
        </row>
        <row r="16">
          <cell r="G16">
            <v>495.795631683708</v>
          </cell>
          <cell r="H16">
            <v>132.676469</v>
          </cell>
          <cell r="I16">
            <v>1620.67363168371</v>
          </cell>
          <cell r="J16">
            <v>430.24668200000002</v>
          </cell>
          <cell r="K16">
            <v>9.6000671320048099</v>
          </cell>
          <cell r="L16">
            <v>4.1659013786458603</v>
          </cell>
          <cell r="M16">
            <v>8.7595314066095291</v>
          </cell>
          <cell r="N16">
            <v>3.0848071124268701</v>
          </cell>
        </row>
        <row r="17">
          <cell r="G17">
            <v>653.81103259404904</v>
          </cell>
          <cell r="H17">
            <v>172.98727600000001</v>
          </cell>
          <cell r="I17">
            <v>2133.1780325940499</v>
          </cell>
          <cell r="J17">
            <v>546.735951</v>
          </cell>
          <cell r="K17">
            <v>-24.911190134791401</v>
          </cell>
          <cell r="L17">
            <v>-19.938516032977699</v>
          </cell>
          <cell r="M17">
            <v>-23.190803520107899</v>
          </cell>
          <cell r="N17">
            <v>-22.150497774818898</v>
          </cell>
        </row>
        <row r="18">
          <cell r="G18">
            <v>221.332983300481</v>
          </cell>
          <cell r="H18">
            <v>96.743992000000006</v>
          </cell>
          <cell r="I18">
            <v>579.83498330048099</v>
          </cell>
          <cell r="J18">
            <v>261.89753200000001</v>
          </cell>
          <cell r="K18">
            <v>10.2519443395239</v>
          </cell>
          <cell r="L18">
            <v>-6.5200809220160201</v>
          </cell>
          <cell r="M18">
            <v>7.3694919608250604</v>
          </cell>
          <cell r="N18">
            <v>-11.679912522698499</v>
          </cell>
        </row>
        <row r="19">
          <cell r="H19">
            <v>139.099166</v>
          </cell>
          <cell r="J19">
            <v>333.27362599999998</v>
          </cell>
          <cell r="L19">
            <v>31.002712356316799</v>
          </cell>
          <cell r="N19">
            <v>33.335829027071398</v>
          </cell>
        </row>
        <row r="21">
          <cell r="H21">
            <v>128.58417700000001</v>
          </cell>
          <cell r="J21">
            <v>343.898708</v>
          </cell>
          <cell r="L21">
            <v>30.679209091863601</v>
          </cell>
          <cell r="N21">
            <v>28.051273546005099</v>
          </cell>
        </row>
        <row r="22">
          <cell r="H22">
            <v>368.03063500000002</v>
          </cell>
          <cell r="J22">
            <v>1168.578906</v>
          </cell>
          <cell r="L22">
            <v>-17.770817517868501</v>
          </cell>
          <cell r="N22">
            <v>-1.5790885204055201</v>
          </cell>
        </row>
        <row r="24">
          <cell r="G24">
            <v>2706.2585559694899</v>
          </cell>
          <cell r="H24">
            <v>307.98080599999997</v>
          </cell>
          <cell r="I24">
            <v>6855.6815559694896</v>
          </cell>
          <cell r="J24">
            <v>747.04498699999999</v>
          </cell>
          <cell r="K24">
            <v>12.167640032208601</v>
          </cell>
          <cell r="L24">
            <v>15.207891981051899</v>
          </cell>
          <cell r="M24">
            <v>16.089576615220199</v>
          </cell>
          <cell r="N24">
            <v>6.3163588135737099</v>
          </cell>
        </row>
        <row r="25">
          <cell r="G25">
            <v>6225.9724926799699</v>
          </cell>
          <cell r="H25">
            <v>647.439211</v>
          </cell>
          <cell r="I25">
            <v>16997.571492679999</v>
          </cell>
          <cell r="J25">
            <v>1817.4212520000001</v>
          </cell>
          <cell r="K25">
            <v>12.1108626232504</v>
          </cell>
          <cell r="L25">
            <v>-6.1005486540141796</v>
          </cell>
          <cell r="M25">
            <v>14.786386068938301</v>
          </cell>
          <cell r="N25">
            <v>-7.7345145871414998</v>
          </cell>
        </row>
        <row r="26">
          <cell r="G26">
            <v>1210.97716587473</v>
          </cell>
          <cell r="H26">
            <v>749.65337699999998</v>
          </cell>
          <cell r="I26">
            <v>3668.6901658747302</v>
          </cell>
          <cell r="J26">
            <v>2198.9814379999998</v>
          </cell>
          <cell r="K26">
            <v>10.625871583388999</v>
          </cell>
          <cell r="L26">
            <v>12.101028811249201</v>
          </cell>
          <cell r="M26">
            <v>9.6870013625994194</v>
          </cell>
          <cell r="N26">
            <v>7.5468223507719498</v>
          </cell>
        </row>
        <row r="27">
          <cell r="G27">
            <v>800.44964947465098</v>
          </cell>
          <cell r="H27">
            <v>557.40798600000005</v>
          </cell>
          <cell r="I27">
            <v>2322.1946494746499</v>
          </cell>
          <cell r="J27">
            <v>1656.857532</v>
          </cell>
          <cell r="K27">
            <v>-24.749047484443398</v>
          </cell>
          <cell r="L27">
            <v>-37.311807546632501</v>
          </cell>
          <cell r="M27">
            <v>-8.78136901817183</v>
          </cell>
          <cell r="N27">
            <v>-20.748364807299001</v>
          </cell>
        </row>
        <row r="28">
          <cell r="G28">
            <v>280.055722932702</v>
          </cell>
          <cell r="H28">
            <v>183.18220099999999</v>
          </cell>
          <cell r="I28">
            <v>603.28972293270203</v>
          </cell>
          <cell r="J28">
            <v>403.618244</v>
          </cell>
          <cell r="K28">
            <v>24.134873599417698</v>
          </cell>
          <cell r="L28">
            <v>19.1242023381749</v>
          </cell>
          <cell r="M28">
            <v>-17.206047927069001</v>
          </cell>
          <cell r="N28">
            <v>-19.461379338489799</v>
          </cell>
        </row>
        <row r="29">
          <cell r="H29">
            <v>160.76641900000001</v>
          </cell>
          <cell r="J29">
            <v>414.26012600000001</v>
          </cell>
          <cell r="L29">
            <v>5.4933944486403199</v>
          </cell>
          <cell r="N29">
            <v>-23.381049758644199</v>
          </cell>
        </row>
        <row r="30">
          <cell r="H30">
            <v>672.36974099999998</v>
          </cell>
          <cell r="J30">
            <v>1869.219973</v>
          </cell>
          <cell r="L30">
            <v>-3.5191530547335601</v>
          </cell>
          <cell r="N30">
            <v>-3.4333819277827802</v>
          </cell>
        </row>
        <row r="31">
          <cell r="H31">
            <v>683.99116500000002</v>
          </cell>
          <cell r="J31">
            <v>1806.460947</v>
          </cell>
          <cell r="L31">
            <v>3.34240424945347</v>
          </cell>
          <cell r="N31">
            <v>2.02109410362594</v>
          </cell>
        </row>
        <row r="33">
          <cell r="H33">
            <v>345.37717800000001</v>
          </cell>
          <cell r="J33">
            <v>958.41989699999999</v>
          </cell>
          <cell r="L33">
            <v>2.5181023935949298</v>
          </cell>
          <cell r="N33">
            <v>2.6064088296154901</v>
          </cell>
        </row>
        <row r="34">
          <cell r="G34">
            <v>505.700992187358</v>
          </cell>
          <cell r="H34">
            <v>144.15088600000001</v>
          </cell>
          <cell r="I34">
            <v>1374.97999218736</v>
          </cell>
          <cell r="J34">
            <v>430.27192100000002</v>
          </cell>
          <cell r="K34">
            <v>19.933260647965099</v>
          </cell>
          <cell r="L34">
            <v>19.697172581669101</v>
          </cell>
          <cell r="M34">
            <v>22.816952039716298</v>
          </cell>
          <cell r="N34">
            <v>22.438574586876499</v>
          </cell>
        </row>
        <row r="35">
          <cell r="H35">
            <v>128.92692400000001</v>
          </cell>
          <cell r="J35">
            <v>345.39039000000002</v>
          </cell>
          <cell r="L35">
            <v>14.076478791563501</v>
          </cell>
          <cell r="N35">
            <v>10.7425060057839</v>
          </cell>
        </row>
        <row r="37">
          <cell r="G37">
            <v>827.61630678196502</v>
          </cell>
          <cell r="H37">
            <v>1089.418122</v>
          </cell>
          <cell r="I37">
            <v>2290.6273067819602</v>
          </cell>
          <cell r="J37">
            <v>3024.1678809999999</v>
          </cell>
          <cell r="K37">
            <v>20.589282799604302</v>
          </cell>
          <cell r="L37">
            <v>14.201948105437101</v>
          </cell>
          <cell r="M37">
            <v>25.562329929203599</v>
          </cell>
          <cell r="N37">
            <v>20.7799280666935</v>
          </cell>
        </row>
        <row r="38">
          <cell r="H38">
            <v>856.79055500000004</v>
          </cell>
          <cell r="J38">
            <v>2223.5385759999999</v>
          </cell>
          <cell r="L38">
            <v>24.390816735107698</v>
          </cell>
          <cell r="N38">
            <v>16.434747301100899</v>
          </cell>
        </row>
        <row r="39">
          <cell r="G39">
            <v>116.468568732143</v>
          </cell>
          <cell r="H39">
            <v>219.76820799999999</v>
          </cell>
          <cell r="I39">
            <v>428.865568732143</v>
          </cell>
          <cell r="J39">
            <v>744.56922199999997</v>
          </cell>
          <cell r="K39">
            <v>11.1245873275607</v>
          </cell>
          <cell r="L39">
            <v>30.210946118956102</v>
          </cell>
          <cell r="M39">
            <v>7.5435935664617197</v>
          </cell>
          <cell r="N39">
            <v>32.138585855625102</v>
          </cell>
        </row>
        <row r="40">
          <cell r="H40">
            <v>103.88841499999999</v>
          </cell>
          <cell r="J40">
            <v>274.52201500000001</v>
          </cell>
          <cell r="L40">
            <v>24.562670625075899</v>
          </cell>
          <cell r="N40">
            <v>18.866306847446999</v>
          </cell>
        </row>
        <row r="41">
          <cell r="H41">
            <v>261.75036399999999</v>
          </cell>
          <cell r="J41">
            <v>667.67798900000003</v>
          </cell>
          <cell r="L41">
            <v>35.442459525670998</v>
          </cell>
          <cell r="N41">
            <v>24.706188408401999</v>
          </cell>
        </row>
        <row r="42">
          <cell r="G42">
            <v>274.24123567488601</v>
          </cell>
          <cell r="H42">
            <v>217.125135</v>
          </cell>
          <cell r="I42">
            <v>697.72823567488604</v>
          </cell>
          <cell r="J42">
            <v>557.20511199999999</v>
          </cell>
          <cell r="K42">
            <v>36.772531744154101</v>
          </cell>
          <cell r="L42">
            <v>22.387719940882999</v>
          </cell>
          <cell r="M42">
            <v>28.959848972241801</v>
          </cell>
          <cell r="N42">
            <v>15.4027632569489</v>
          </cell>
        </row>
        <row r="43">
          <cell r="H43">
            <v>104.800068</v>
          </cell>
          <cell r="J43">
            <v>256.336139</v>
          </cell>
          <cell r="L43">
            <v>23.2911008647018</v>
          </cell>
          <cell r="N43">
            <v>19.208202763995001</v>
          </cell>
        </row>
        <row r="44">
          <cell r="G44">
            <v>154.08427908105699</v>
          </cell>
          <cell r="H44">
            <v>260.62214399999999</v>
          </cell>
          <cell r="I44">
            <v>455.98327908105699</v>
          </cell>
          <cell r="J44">
            <v>787.57558800000004</v>
          </cell>
          <cell r="K44">
            <v>20.611084734649801</v>
          </cell>
          <cell r="L44">
            <v>4.8056413426358402</v>
          </cell>
          <cell r="M44">
            <v>22.761282224283701</v>
          </cell>
          <cell r="N44">
            <v>7.9838680263070598</v>
          </cell>
        </row>
        <row r="45">
          <cell r="G45">
            <v>114.899139279465</v>
          </cell>
          <cell r="H45">
            <v>244.78060199999999</v>
          </cell>
          <cell r="I45">
            <v>304.23613927946502</v>
          </cell>
          <cell r="J45">
            <v>650.88205400000004</v>
          </cell>
          <cell r="K45">
            <v>8.9752449632617406</v>
          </cell>
          <cell r="L45">
            <v>10.8756044818637</v>
          </cell>
          <cell r="M45">
            <v>11.342702019617899</v>
          </cell>
          <cell r="N45">
            <v>13.368038472094399</v>
          </cell>
        </row>
        <row r="46">
          <cell r="H46">
            <v>1342.4877630000001</v>
          </cell>
          <cell r="J46">
            <v>3453.496842</v>
          </cell>
          <cell r="L46">
            <v>13.334563953898799</v>
          </cell>
          <cell r="N46">
            <v>9.6854443223587197</v>
          </cell>
        </row>
        <row r="47">
          <cell r="H47">
            <v>678.63510299999996</v>
          </cell>
          <cell r="J47">
            <v>1698.7296759999999</v>
          </cell>
          <cell r="L47">
            <v>11.166316399766201</v>
          </cell>
          <cell r="N47">
            <v>9.3848031507460394</v>
          </cell>
        </row>
        <row r="48">
          <cell r="H48">
            <v>122.01395100000001</v>
          </cell>
          <cell r="J48">
            <v>302.23685699999999</v>
          </cell>
          <cell r="L48">
            <v>-12.411419664914099</v>
          </cell>
          <cell r="N48">
            <v>-29.895684719300899</v>
          </cell>
        </row>
        <row r="50">
          <cell r="G50">
            <v>517.12136851962998</v>
          </cell>
          <cell r="H50">
            <v>169.96810400000001</v>
          </cell>
          <cell r="I50">
            <v>1335.4833685196299</v>
          </cell>
          <cell r="J50">
            <v>444.76324199999999</v>
          </cell>
          <cell r="K50">
            <v>12.1947626931769</v>
          </cell>
          <cell r="L50">
            <v>-4.5444106677913298</v>
          </cell>
          <cell r="M50">
            <v>4.2986225474976196</v>
          </cell>
          <cell r="N50">
            <v>-10.219519184741401</v>
          </cell>
        </row>
        <row r="51">
          <cell r="G51">
            <v>1321.59732391836</v>
          </cell>
          <cell r="H51">
            <v>910.89739899999995</v>
          </cell>
          <cell r="I51">
            <v>3831.8503239183601</v>
          </cell>
          <cell r="J51">
            <v>2645.5951500000001</v>
          </cell>
          <cell r="K51">
            <v>-7.9550943142962502</v>
          </cell>
          <cell r="L51">
            <v>-12.7257095863438</v>
          </cell>
          <cell r="M51">
            <v>-6.2530043533783699</v>
          </cell>
          <cell r="N51">
            <v>-9.58675202076593</v>
          </cell>
        </row>
        <row r="52">
          <cell r="H52">
            <v>621.18096500000001</v>
          </cell>
          <cell r="J52">
            <v>1634.8861890000001</v>
          </cell>
          <cell r="L52">
            <v>29.808145059137601</v>
          </cell>
          <cell r="N52">
            <v>22.539090603680599</v>
          </cell>
        </row>
        <row r="53">
          <cell r="G53">
            <v>204.846343306427</v>
          </cell>
          <cell r="H53">
            <v>969.52968899999996</v>
          </cell>
          <cell r="I53">
            <v>550.30834330642699</v>
          </cell>
          <cell r="J53">
            <v>2637.0429279999998</v>
          </cell>
          <cell r="K53">
            <v>9.8519068542310304</v>
          </cell>
          <cell r="L53">
            <v>27.411140803342299</v>
          </cell>
          <cell r="M53">
            <v>12.4287434253631</v>
          </cell>
          <cell r="N53">
            <v>29.1456531511751</v>
          </cell>
        </row>
        <row r="54">
          <cell r="H54">
            <v>359.34016800000001</v>
          </cell>
          <cell r="J54">
            <v>919.79382899999996</v>
          </cell>
          <cell r="L54">
            <v>43.977954771310401</v>
          </cell>
          <cell r="N54">
            <v>35.706476701150699</v>
          </cell>
        </row>
        <row r="55">
          <cell r="H55">
            <v>11487.080072999999</v>
          </cell>
          <cell r="J55">
            <v>31637.533619000002</v>
          </cell>
          <cell r="L55">
            <v>36.369690350215301</v>
          </cell>
          <cell r="N55">
            <v>31.502192005537498</v>
          </cell>
        </row>
        <row r="56">
          <cell r="H56">
            <v>315.65175399999998</v>
          </cell>
          <cell r="J56">
            <v>776.01274999999998</v>
          </cell>
          <cell r="L56">
            <v>37.970535208575797</v>
          </cell>
          <cell r="N56">
            <v>32.788736316167999</v>
          </cell>
        </row>
        <row r="57">
          <cell r="H57">
            <v>867.02588500000002</v>
          </cell>
          <cell r="J57">
            <v>2550.626992</v>
          </cell>
          <cell r="L57">
            <v>8.6589222664093608</v>
          </cell>
          <cell r="N57">
            <v>12.005520910017401</v>
          </cell>
        </row>
        <row r="58">
          <cell r="H58">
            <v>186.63766200000001</v>
          </cell>
          <cell r="J58">
            <v>531.45479</v>
          </cell>
          <cell r="L58">
            <v>0.20465166622251699</v>
          </cell>
          <cell r="N58">
            <v>-4.3340760544674897</v>
          </cell>
        </row>
        <row r="59">
          <cell r="H59">
            <v>4849.2539660000002</v>
          </cell>
          <cell r="J59">
            <v>12635.397779999999</v>
          </cell>
          <cell r="L59">
            <v>28.316855490766201</v>
          </cell>
          <cell r="N59">
            <v>22.087388456039299</v>
          </cell>
        </row>
        <row r="60">
          <cell r="H60">
            <v>373.15758</v>
          </cell>
          <cell r="J60">
            <v>994.38099799999998</v>
          </cell>
          <cell r="L60">
            <v>53.558795698981001</v>
          </cell>
          <cell r="N60">
            <v>42.6563713280188</v>
          </cell>
        </row>
        <row r="61">
          <cell r="H61">
            <v>925.94822899999997</v>
          </cell>
          <cell r="J61">
            <v>2248.5846329999999</v>
          </cell>
          <cell r="L61">
            <v>42.691846024948099</v>
          </cell>
          <cell r="N61">
            <v>41.041967950362803</v>
          </cell>
        </row>
        <row r="62">
          <cell r="G62">
            <v>21374.792430253401</v>
          </cell>
          <cell r="H62">
            <v>445.12045999999998</v>
          </cell>
          <cell r="I62">
            <v>46206.792430253401</v>
          </cell>
          <cell r="J62">
            <v>982.59777399999996</v>
          </cell>
          <cell r="K62">
            <v>34.797202688108499</v>
          </cell>
          <cell r="L62">
            <v>34.612633479975102</v>
          </cell>
          <cell r="M62">
            <v>43.468166641579103</v>
          </cell>
          <cell r="N62">
            <v>45.909771067154502</v>
          </cell>
        </row>
        <row r="66">
          <cell r="H66">
            <v>94.705200000000005</v>
          </cell>
          <cell r="J66">
            <v>258.12920400000002</v>
          </cell>
          <cell r="L66">
            <v>-38.017207206353397</v>
          </cell>
          <cell r="N66">
            <v>-27.192860535780799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"/>
      <sheetName val="3.NN"/>
      <sheetName val="4NN "/>
      <sheetName val="5. NN"/>
      <sheetName val="1.1 SB CHN 2021"/>
      <sheetName val="VĐ"/>
      <sheetName val="Lua_4 vu"/>
      <sheetName val="sb 2021"/>
      <sheetName val="Tinh"/>
      <sheetName val="TH"/>
      <sheetName val="1"/>
      <sheetName val="2"/>
      <sheetName val="4"/>
      <sheetName val="6"/>
      <sheetName val="8"/>
      <sheetName val="10"/>
      <sheetName val="11"/>
      <sheetName val="12"/>
      <sheetName val="14"/>
      <sheetName val="15"/>
      <sheetName val="17"/>
      <sheetName val="19"/>
      <sheetName val="20"/>
      <sheetName val="22"/>
      <sheetName val="24"/>
      <sheetName val="25"/>
      <sheetName val="26"/>
      <sheetName val="27"/>
      <sheetName val="30"/>
      <sheetName val="31"/>
      <sheetName val="33"/>
      <sheetName val="34"/>
      <sheetName val="35"/>
      <sheetName val="36"/>
      <sheetName val="37"/>
      <sheetName val="38"/>
      <sheetName val="40"/>
      <sheetName val="42"/>
      <sheetName val="44"/>
      <sheetName val="45"/>
      <sheetName val="46"/>
      <sheetName val="48"/>
      <sheetName val="49"/>
      <sheetName val="51"/>
      <sheetName val="52"/>
      <sheetName val="54"/>
      <sheetName val="56"/>
      <sheetName val="58"/>
      <sheetName val="60"/>
      <sheetName val="62"/>
      <sheetName val="64"/>
      <sheetName val="66"/>
      <sheetName val="67"/>
      <sheetName val="68"/>
      <sheetName val="70"/>
      <sheetName val="72"/>
      <sheetName val="74"/>
      <sheetName val="75"/>
      <sheetName val="77"/>
      <sheetName val="79"/>
      <sheetName val="80"/>
      <sheetName val="82"/>
      <sheetName val="83"/>
      <sheetName val="84"/>
      <sheetName val="86"/>
      <sheetName val="87"/>
      <sheetName val="89"/>
      <sheetName val="91"/>
      <sheetName val="92"/>
      <sheetName val="93"/>
      <sheetName val="94"/>
      <sheetName val="95"/>
      <sheetName val="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  <sheetName val="KS"/>
      <sheetName val="DG"/>
      <sheetName val="CPTV"/>
      <sheetName val="TM"/>
      <sheetName val="Duong"/>
      <sheetName val="VLHT"/>
      <sheetName val="LT sua"/>
      <sheetName val="30000000"/>
      <sheetName val="40000000"/>
      <sheetName val="Thau"/>
      <sheetName val="Mong"/>
      <sheetName val="CT-BT"/>
      <sheetName val="bao ve"/>
      <sheetName val="doi xe"/>
      <sheetName val="lap may"/>
      <sheetName val="Co quan"/>
      <sheetName val="Xay dung"/>
      <sheetName val="ket cau"/>
      <sheetName val="luong le"/>
      <sheetName val="co khi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 2"/>
      <sheetName val="8+9"/>
      <sheetName val="15+16"/>
      <sheetName val=" 20"/>
      <sheetName val=" 21"/>
      <sheetName val=" 22+23"/>
      <sheetName val="KH23"/>
      <sheetName val=" 27"/>
      <sheetName val=" 28"/>
      <sheetName val=" "/>
      <sheetName val="TL"/>
      <sheetName val="CT"/>
      <sheetName val="GK"/>
      <sheetName val="917"/>
      <sheetName val="CB"/>
      <sheetName val="VP"/>
      <sheetName val="TQT"/>
      <sheetName val="VC"/>
      <sheetName val="VL"/>
      <sheetName val="ND"/>
      <sheetName val="411"/>
      <sheetName val="421"/>
      <sheetName val="511"/>
      <sheetName val="621"/>
      <sheetName val="622"/>
      <sheetName val="623"/>
      <sheetName val="627b"/>
      <sheetName val="_x0001_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25b"/>
      <sheetName val="Bieu 25a"/>
      <sheetName val="00000000"/>
      <sheetName val="10000000"/>
      <sheetName val="Du_lieu"/>
      <sheetName val="TH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gia_vt,nc,may"/>
      <sheetName val="KH-Q1,Q2,01"/>
      <sheetName val="2.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62B8-84EA-470E-B819-E7ECD8AF5D42}">
  <dimension ref="A1:H35"/>
  <sheetViews>
    <sheetView tabSelected="1" zoomScale="80" zoomScaleNormal="80" workbookViewId="0">
      <selection activeCell="K14" sqref="K14"/>
    </sheetView>
  </sheetViews>
  <sheetFormatPr defaultColWidth="10.42578125" defaultRowHeight="15"/>
  <cols>
    <col min="1" max="1" width="1.5703125" style="668" customWidth="1"/>
    <col min="2" max="2" width="43.28515625" style="668" customWidth="1"/>
    <col min="3" max="3" width="9.42578125" style="668" customWidth="1"/>
    <col min="4" max="4" width="8" style="668" customWidth="1"/>
    <col min="5" max="5" width="1.5703125" style="668" customWidth="1"/>
    <col min="6" max="6" width="9.42578125" style="668" customWidth="1"/>
    <col min="7" max="7" width="14.5703125" style="668" customWidth="1"/>
    <col min="8" max="16384" width="10.42578125" style="668"/>
  </cols>
  <sheetData>
    <row r="1" spans="1:8" ht="18" customHeight="1">
      <c r="A1" s="666" t="s">
        <v>678</v>
      </c>
      <c r="B1" s="666"/>
      <c r="C1" s="666"/>
      <c r="D1" s="667"/>
      <c r="E1" s="666"/>
      <c r="F1" s="666"/>
      <c r="G1" s="666"/>
    </row>
    <row r="2" spans="1:8" ht="18" customHeight="1">
      <c r="B2" s="666"/>
      <c r="D2" s="669"/>
    </row>
    <row r="3" spans="1:8" ht="24.75" customHeight="1">
      <c r="A3" s="670"/>
      <c r="B3" s="671"/>
      <c r="C3" s="705" t="s">
        <v>679</v>
      </c>
      <c r="D3" s="705"/>
      <c r="E3" s="671"/>
      <c r="F3" s="706" t="s">
        <v>680</v>
      </c>
      <c r="G3" s="706"/>
    </row>
    <row r="4" spans="1:8" ht="19.5" customHeight="1">
      <c r="A4" s="672"/>
      <c r="B4" s="673"/>
      <c r="C4" s="674" t="s">
        <v>39</v>
      </c>
      <c r="D4" s="675" t="s">
        <v>681</v>
      </c>
      <c r="E4" s="676"/>
      <c r="F4" s="677" t="s">
        <v>39</v>
      </c>
      <c r="G4" s="674" t="s">
        <v>682</v>
      </c>
    </row>
    <row r="5" spans="1:8" ht="19.5" customHeight="1">
      <c r="A5" s="672"/>
      <c r="B5" s="673"/>
      <c r="C5" s="676" t="s">
        <v>637</v>
      </c>
      <c r="D5" s="677" t="s">
        <v>298</v>
      </c>
      <c r="E5" s="676"/>
      <c r="F5" s="676" t="s">
        <v>637</v>
      </c>
      <c r="G5" s="676" t="s">
        <v>683</v>
      </c>
    </row>
    <row r="6" spans="1:8" ht="19.5" customHeight="1">
      <c r="A6" s="672"/>
      <c r="B6" s="673"/>
      <c r="C6" s="378"/>
      <c r="D6" s="678"/>
      <c r="E6" s="378"/>
      <c r="F6" s="678"/>
      <c r="G6" s="378" t="s">
        <v>684</v>
      </c>
    </row>
    <row r="7" spans="1:8" ht="17.100000000000001" customHeight="1">
      <c r="A7" s="672"/>
      <c r="B7" s="672"/>
      <c r="C7" s="672"/>
      <c r="D7" s="679"/>
      <c r="E7" s="672"/>
      <c r="F7" s="680"/>
      <c r="G7" s="680"/>
    </row>
    <row r="8" spans="1:8" ht="20.100000000000001" customHeight="1">
      <c r="A8" s="707" t="s">
        <v>253</v>
      </c>
      <c r="B8" s="707"/>
      <c r="C8" s="682">
        <v>2809099.2597139468</v>
      </c>
      <c r="D8" s="683">
        <v>100</v>
      </c>
      <c r="E8" s="78"/>
      <c r="F8" s="682">
        <v>1502806.6432733368</v>
      </c>
      <c r="G8" s="684">
        <v>6.9265950158359004</v>
      </c>
      <c r="H8" s="669"/>
    </row>
    <row r="9" spans="1:8" ht="20.100000000000001" customHeight="1">
      <c r="A9" s="629" t="s">
        <v>575</v>
      </c>
      <c r="B9" s="672"/>
      <c r="C9" s="682">
        <v>324684.58436132583</v>
      </c>
      <c r="D9" s="683">
        <v>11.558316540028164</v>
      </c>
      <c r="E9" s="78"/>
      <c r="F9" s="682">
        <v>153000.91439029045</v>
      </c>
      <c r="G9" s="684">
        <v>3.7406206912145024</v>
      </c>
      <c r="H9" s="669"/>
    </row>
    <row r="10" spans="1:8" ht="20.100000000000001" customHeight="1">
      <c r="A10" s="672"/>
      <c r="B10" s="672" t="s">
        <v>685</v>
      </c>
      <c r="C10" s="689">
        <v>251494.52659748387</v>
      </c>
      <c r="D10" s="690">
        <v>8.9528529733439814</v>
      </c>
      <c r="E10" s="17"/>
      <c r="F10" s="689">
        <v>117763.68320611956</v>
      </c>
      <c r="G10" s="691">
        <v>3.5251664066059334</v>
      </c>
      <c r="H10" s="669"/>
    </row>
    <row r="11" spans="1:8" ht="20.100000000000001" customHeight="1">
      <c r="A11" s="672"/>
      <c r="B11" s="672" t="s">
        <v>686</v>
      </c>
      <c r="C11" s="689">
        <v>12092.188792875104</v>
      </c>
      <c r="D11" s="690">
        <v>0.43046498805835937</v>
      </c>
      <c r="E11" s="17"/>
      <c r="F11" s="689">
        <v>6487</v>
      </c>
      <c r="G11" s="691">
        <v>6.6712748876124124</v>
      </c>
      <c r="H11" s="669"/>
    </row>
    <row r="12" spans="1:8" ht="20.100000000000001" customHeight="1">
      <c r="A12" s="672"/>
      <c r="B12" s="672" t="s">
        <v>406</v>
      </c>
      <c r="C12" s="689">
        <v>61097.868970966854</v>
      </c>
      <c r="D12" s="690">
        <v>2.1749985786258228</v>
      </c>
      <c r="E12" s="17"/>
      <c r="F12" s="689">
        <v>28749.718140394645</v>
      </c>
      <c r="G12" s="691">
        <v>3.9824091379658739</v>
      </c>
      <c r="H12" s="669"/>
    </row>
    <row r="13" spans="1:8" ht="20.100000000000001" customHeight="1">
      <c r="A13" s="629" t="s">
        <v>576</v>
      </c>
      <c r="B13" s="672"/>
      <c r="C13" s="682">
        <v>1020031.100709497</v>
      </c>
      <c r="D13" s="683">
        <v>36.311678812423587</v>
      </c>
      <c r="E13" s="78"/>
      <c r="F13" s="682">
        <v>526665.71210159489</v>
      </c>
      <c r="G13" s="684">
        <v>7.4246748777856624</v>
      </c>
      <c r="H13" s="669"/>
    </row>
    <row r="14" spans="1:8" ht="20.100000000000001" customHeight="1">
      <c r="A14" s="672"/>
      <c r="B14" s="672" t="s">
        <v>687</v>
      </c>
      <c r="C14" s="689">
        <v>883084.39101761626</v>
      </c>
      <c r="D14" s="690">
        <v>31.436567716996283</v>
      </c>
      <c r="E14" s="17"/>
      <c r="F14" s="689">
        <v>444935</v>
      </c>
      <c r="G14" s="691">
        <v>7.3206597162735108</v>
      </c>
      <c r="H14" s="669"/>
    </row>
    <row r="15" spans="1:8" ht="20.100000000000001" customHeight="1">
      <c r="A15" s="672"/>
      <c r="B15" s="685" t="s">
        <v>57</v>
      </c>
      <c r="C15" s="689">
        <v>70523.959371023855</v>
      </c>
      <c r="D15" s="690">
        <v>2.5105541972982959</v>
      </c>
      <c r="E15" s="17"/>
      <c r="F15" s="689">
        <v>35809.082483907288</v>
      </c>
      <c r="G15" s="691">
        <v>-5.7632915041229182</v>
      </c>
      <c r="H15" s="669"/>
    </row>
    <row r="16" spans="1:8" ht="20.100000000000001" customHeight="1">
      <c r="A16" s="672"/>
      <c r="B16" s="685" t="s">
        <v>63</v>
      </c>
      <c r="C16" s="689">
        <v>666116.21501521266</v>
      </c>
      <c r="D16" s="690">
        <v>23.712804476800294</v>
      </c>
      <c r="E16" s="17"/>
      <c r="F16" s="689">
        <v>348005.72745556041</v>
      </c>
      <c r="G16" s="691">
        <v>9.2771290904553467</v>
      </c>
      <c r="H16" s="669"/>
    </row>
    <row r="17" spans="1:8" ht="30" customHeight="1">
      <c r="A17" s="672"/>
      <c r="B17" s="686" t="s">
        <v>688</v>
      </c>
      <c r="C17" s="689">
        <v>132840.34351838127</v>
      </c>
      <c r="D17" s="690">
        <v>4.7289302098890058</v>
      </c>
      <c r="E17" s="17"/>
      <c r="F17" s="689">
        <v>52776.241818960487</v>
      </c>
      <c r="G17" s="691">
        <v>4.6000000000000085</v>
      </c>
      <c r="H17" s="669"/>
    </row>
    <row r="18" spans="1:8" ht="30" customHeight="1">
      <c r="A18" s="672"/>
      <c r="B18" s="686" t="s">
        <v>89</v>
      </c>
      <c r="C18" s="689">
        <v>13603.873112998544</v>
      </c>
      <c r="D18" s="690">
        <v>0.48427883300869334</v>
      </c>
      <c r="E18" s="17"/>
      <c r="F18" s="689">
        <v>8344</v>
      </c>
      <c r="G18" s="691">
        <v>8.8059407735625399</v>
      </c>
      <c r="H18" s="669"/>
    </row>
    <row r="19" spans="1:8" ht="18" customHeight="1">
      <c r="A19" s="672"/>
      <c r="B19" s="672" t="s">
        <v>644</v>
      </c>
      <c r="C19" s="689">
        <v>136946.70969188077</v>
      </c>
      <c r="D19" s="690">
        <v>4.8751110954273003</v>
      </c>
      <c r="E19" s="17"/>
      <c r="F19" s="689">
        <v>81731.240128889505</v>
      </c>
      <c r="G19" s="691">
        <v>7.9944753688116634</v>
      </c>
      <c r="H19" s="669"/>
    </row>
    <row r="20" spans="1:8" ht="18" customHeight="1">
      <c r="A20" s="681" t="s">
        <v>493</v>
      </c>
      <c r="B20" s="672"/>
      <c r="C20" s="682">
        <v>1220270.3862020185</v>
      </c>
      <c r="D20" s="683">
        <v>43.439916976315025</v>
      </c>
      <c r="E20" s="78"/>
      <c r="F20" s="682">
        <v>681302.91730057553</v>
      </c>
      <c r="G20" s="684">
        <v>7.6969182939292295</v>
      </c>
      <c r="H20" s="669"/>
    </row>
    <row r="21" spans="1:8" ht="30" customHeight="1">
      <c r="A21" s="672"/>
      <c r="B21" s="687" t="s">
        <v>689</v>
      </c>
      <c r="C21" s="689">
        <v>297602.11868701555</v>
      </c>
      <c r="D21" s="690">
        <v>10.594218686217612</v>
      </c>
      <c r="E21" s="17"/>
      <c r="F21" s="689">
        <v>150823.37357182632</v>
      </c>
      <c r="G21" s="691">
        <v>7.4717632957408426</v>
      </c>
      <c r="H21" s="669"/>
    </row>
    <row r="22" spans="1:8" ht="20.100000000000001" customHeight="1">
      <c r="A22" s="672"/>
      <c r="B22" s="672" t="s">
        <v>690</v>
      </c>
      <c r="C22" s="689">
        <v>155721.90672639417</v>
      </c>
      <c r="D22" s="690">
        <v>5.5434818185189894</v>
      </c>
      <c r="E22" s="17"/>
      <c r="F22" s="689">
        <v>94446.995593643747</v>
      </c>
      <c r="G22" s="691">
        <v>9.9038058599402348</v>
      </c>
      <c r="H22" s="669"/>
    </row>
    <row r="23" spans="1:8" ht="20.100000000000001" customHeight="1">
      <c r="A23" s="672"/>
      <c r="B23" s="672" t="s">
        <v>495</v>
      </c>
      <c r="C23" s="689">
        <v>80301.720804461293</v>
      </c>
      <c r="D23" s="690">
        <v>2.858628812306137</v>
      </c>
      <c r="E23" s="17"/>
      <c r="F23" s="689">
        <v>40939.261898925142</v>
      </c>
      <c r="G23" s="691">
        <v>9.3141567182746314</v>
      </c>
      <c r="H23" s="669"/>
    </row>
    <row r="24" spans="1:8" ht="20.100000000000001" customHeight="1">
      <c r="A24" s="672"/>
      <c r="B24" s="672" t="s">
        <v>496</v>
      </c>
      <c r="C24" s="689">
        <v>96899.721713626495</v>
      </c>
      <c r="D24" s="690">
        <v>3.449494402112864</v>
      </c>
      <c r="E24" s="17"/>
      <c r="F24" s="689">
        <v>90531.824373765994</v>
      </c>
      <c r="G24" s="691">
        <v>6.6647586040800491</v>
      </c>
      <c r="H24" s="669"/>
    </row>
    <row r="25" spans="1:8" ht="20.100000000000001" customHeight="1">
      <c r="A25" s="672"/>
      <c r="B25" s="672" t="s">
        <v>691</v>
      </c>
      <c r="C25" s="689">
        <v>134007.96366308589</v>
      </c>
      <c r="D25" s="690">
        <v>4.7704958519953493</v>
      </c>
      <c r="E25" s="17"/>
      <c r="F25" s="689">
        <v>81246.995186425047</v>
      </c>
      <c r="G25" s="691">
        <v>6.8332867524809444</v>
      </c>
      <c r="H25" s="669"/>
    </row>
    <row r="26" spans="1:8" ht="20.100000000000001" customHeight="1">
      <c r="A26" s="672"/>
      <c r="B26" s="687" t="s">
        <v>692</v>
      </c>
      <c r="C26" s="689">
        <v>94427.774297467986</v>
      </c>
      <c r="D26" s="690">
        <v>3.3614965356220146</v>
      </c>
      <c r="E26" s="17"/>
      <c r="F26" s="689">
        <v>50195.725805627582</v>
      </c>
      <c r="G26" s="691">
        <v>3.6578343253262204</v>
      </c>
      <c r="H26" s="669"/>
    </row>
    <row r="27" spans="1:8" ht="20.100000000000001" customHeight="1">
      <c r="A27" s="672"/>
      <c r="B27" s="672" t="s">
        <v>693</v>
      </c>
      <c r="C27" s="689">
        <v>54350.712992306275</v>
      </c>
      <c r="D27" s="690">
        <v>1.9348092739820399</v>
      </c>
      <c r="E27" s="17"/>
      <c r="F27" s="689">
        <v>36617.408739508573</v>
      </c>
      <c r="G27" s="691">
        <v>6.0997372082591568</v>
      </c>
      <c r="H27" s="669"/>
    </row>
    <row r="28" spans="1:8" ht="20.100000000000001" customHeight="1">
      <c r="A28" s="672"/>
      <c r="B28" s="672" t="s">
        <v>694</v>
      </c>
      <c r="C28" s="689">
        <v>38577.234201581479</v>
      </c>
      <c r="D28" s="690">
        <v>1.3732955169946481</v>
      </c>
      <c r="E28" s="17"/>
      <c r="F28" s="689">
        <v>26549.653418792841</v>
      </c>
      <c r="G28" s="691">
        <v>12.574695343845633</v>
      </c>
      <c r="H28" s="669"/>
    </row>
    <row r="29" spans="1:8" ht="43.35" customHeight="1">
      <c r="A29" s="672"/>
      <c r="B29" s="687" t="s">
        <v>695</v>
      </c>
      <c r="C29" s="689">
        <v>49565.725380716452</v>
      </c>
      <c r="D29" s="690">
        <v>1.7644704155368216</v>
      </c>
      <c r="E29" s="17"/>
      <c r="F29" s="689">
        <v>25432.753226675413</v>
      </c>
      <c r="G29" s="691">
        <v>9.6500000000000057</v>
      </c>
      <c r="H29" s="669"/>
    </row>
    <row r="30" spans="1:8" ht="20.100000000000001" customHeight="1">
      <c r="A30" s="672"/>
      <c r="B30" s="687" t="s">
        <v>649</v>
      </c>
      <c r="C30" s="689">
        <v>103816.43742761157</v>
      </c>
      <c r="D30" s="690">
        <v>3.6957197958958306</v>
      </c>
      <c r="E30" s="17"/>
      <c r="F30" s="689">
        <v>43942.157332855742</v>
      </c>
      <c r="G30" s="691">
        <v>9.2799999999998164</v>
      </c>
      <c r="H30" s="669"/>
    </row>
    <row r="31" spans="1:8" ht="20.100000000000001" customHeight="1">
      <c r="A31" s="672"/>
      <c r="B31" s="672" t="s">
        <v>650</v>
      </c>
      <c r="C31" s="689">
        <v>71265.207204627746</v>
      </c>
      <c r="D31" s="690">
        <v>2.5369415821883328</v>
      </c>
      <c r="E31" s="17"/>
      <c r="F31" s="689">
        <v>16208.61340559258</v>
      </c>
      <c r="G31" s="691">
        <v>3.5572368402659151</v>
      </c>
      <c r="H31" s="669"/>
    </row>
    <row r="32" spans="1:8" ht="20.100000000000001" customHeight="1">
      <c r="A32" s="672"/>
      <c r="B32" s="672" t="s">
        <v>497</v>
      </c>
      <c r="C32" s="689">
        <v>18802.535964405222</v>
      </c>
      <c r="D32" s="690">
        <v>0.66934395071251063</v>
      </c>
      <c r="E32" s="17"/>
      <c r="F32" s="689">
        <v>12278.477659959071</v>
      </c>
      <c r="G32" s="691">
        <v>9.2231161407522819</v>
      </c>
      <c r="H32" s="669"/>
    </row>
    <row r="33" spans="1:8" ht="20.100000000000001" customHeight="1">
      <c r="A33" s="672"/>
      <c r="B33" s="672" t="s">
        <v>498</v>
      </c>
      <c r="C33" s="689">
        <v>21170.452794700537</v>
      </c>
      <c r="D33" s="690">
        <v>0.75363847402303419</v>
      </c>
      <c r="E33" s="17"/>
      <c r="F33" s="689">
        <v>10380.638930609155</v>
      </c>
      <c r="G33" s="691">
        <v>8.794125864742881</v>
      </c>
      <c r="H33" s="669"/>
    </row>
    <row r="34" spans="1:8" ht="43.35" customHeight="1">
      <c r="A34" s="672"/>
      <c r="B34" s="687" t="s">
        <v>696</v>
      </c>
      <c r="C34" s="689">
        <v>3760.8743440176677</v>
      </c>
      <c r="D34" s="690">
        <v>0.1338818602088358</v>
      </c>
      <c r="E34" s="17"/>
      <c r="F34" s="689">
        <v>1709.0381563683359</v>
      </c>
      <c r="G34" s="691">
        <v>6.7900000000000063</v>
      </c>
      <c r="H34" s="669"/>
    </row>
    <row r="35" spans="1:8" ht="18" customHeight="1">
      <c r="A35" s="629" t="s">
        <v>697</v>
      </c>
      <c r="C35" s="682">
        <v>244113.18844110516</v>
      </c>
      <c r="D35" s="683">
        <v>8.6900876712332131</v>
      </c>
      <c r="E35" s="78"/>
      <c r="F35" s="682">
        <v>141837.09948087583</v>
      </c>
      <c r="G35" s="684">
        <v>4.9900000000000091</v>
      </c>
      <c r="H35" s="669"/>
    </row>
  </sheetData>
  <mergeCells count="3">
    <mergeCell ref="C3:D3"/>
    <mergeCell ref="F3:G3"/>
    <mergeCell ref="A8:B8"/>
  </mergeCells>
  <pageMargins left="0.78740157480314998" right="0.47244094488188998" top="0.70866141732283505" bottom="0.23622047244094499" header="0.43307086614173201" footer="0.31496062992126"/>
  <pageSetup paperSize="9" firstPageNumber="44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F05FD-AE39-41AC-B221-41BD764D3B7C}">
  <dimension ref="A1:C88"/>
  <sheetViews>
    <sheetView topLeftCell="A40" zoomScaleNormal="100" workbookViewId="0">
      <selection activeCell="D42" sqref="D42"/>
    </sheetView>
  </sheetViews>
  <sheetFormatPr defaultColWidth="9.7109375" defaultRowHeight="12.75"/>
  <cols>
    <col min="1" max="1" width="39.28515625" style="702" customWidth="1"/>
    <col min="2" max="2" width="24.28515625" style="702" customWidth="1"/>
    <col min="3" max="3" width="25" style="702" customWidth="1"/>
    <col min="4" max="16384" width="9.7109375" style="702"/>
  </cols>
  <sheetData>
    <row r="1" spans="1:3" s="163" customFormat="1" ht="19.5" customHeight="1">
      <c r="A1" s="161" t="s">
        <v>178</v>
      </c>
      <c r="B1" s="162"/>
      <c r="C1" s="162"/>
    </row>
    <row r="2" spans="1:3" s="163" customFormat="1" ht="19.5" customHeight="1">
      <c r="A2" s="137" t="s">
        <v>179</v>
      </c>
      <c r="B2" s="164"/>
      <c r="C2" s="164"/>
    </row>
    <row r="3" spans="1:3" s="163" customFormat="1" ht="6" customHeight="1">
      <c r="A3" s="164"/>
      <c r="B3" s="164"/>
      <c r="C3" s="164"/>
    </row>
    <row r="4" spans="1:3" s="163" customFormat="1" ht="19.5" customHeight="1">
      <c r="A4" s="165"/>
      <c r="C4" s="122" t="s">
        <v>48</v>
      </c>
    </row>
    <row r="5" spans="1:3" s="166" customFormat="1" ht="17.850000000000001" customHeight="1">
      <c r="A5" s="141"/>
      <c r="B5" s="142" t="s">
        <v>180</v>
      </c>
      <c r="C5" s="142" t="s">
        <v>180</v>
      </c>
    </row>
    <row r="6" spans="1:3" s="166" customFormat="1" ht="17.850000000000001" customHeight="1">
      <c r="A6" s="144"/>
      <c r="B6" s="167" t="s">
        <v>181</v>
      </c>
      <c r="C6" s="167" t="s">
        <v>181</v>
      </c>
    </row>
    <row r="7" spans="1:3" s="166" customFormat="1" ht="17.850000000000001" customHeight="1">
      <c r="A7" s="144"/>
      <c r="B7" s="147" t="s">
        <v>182</v>
      </c>
      <c r="C7" s="147" t="s">
        <v>183</v>
      </c>
    </row>
    <row r="8" spans="1:3" s="166" customFormat="1" ht="13.5" customHeight="1">
      <c r="A8" s="144"/>
      <c r="B8" s="145"/>
      <c r="C8" s="145"/>
    </row>
    <row r="9" spans="1:3" s="163" customFormat="1" ht="20.100000000000001" customHeight="1">
      <c r="A9" s="698" t="s">
        <v>184</v>
      </c>
      <c r="B9" s="699">
        <v>101.13</v>
      </c>
      <c r="C9" s="699">
        <v>104.8</v>
      </c>
    </row>
    <row r="10" spans="1:3" ht="20.100000000000001" customHeight="1">
      <c r="A10" s="700" t="s">
        <v>185</v>
      </c>
      <c r="B10" s="701">
        <v>100.47</v>
      </c>
      <c r="C10" s="701">
        <v>100.64</v>
      </c>
    </row>
    <row r="11" spans="1:3" ht="20.100000000000001" customHeight="1">
      <c r="A11" s="700" t="s">
        <v>186</v>
      </c>
      <c r="B11" s="701">
        <v>101.28</v>
      </c>
      <c r="C11" s="701">
        <v>101.8</v>
      </c>
    </row>
    <row r="12" spans="1:3" ht="20.100000000000001" customHeight="1">
      <c r="A12" s="700" t="s">
        <v>187</v>
      </c>
      <c r="B12" s="701">
        <v>101.46</v>
      </c>
      <c r="C12" s="701">
        <v>92.02</v>
      </c>
    </row>
    <row r="13" spans="1:3" ht="20.100000000000001" customHeight="1">
      <c r="A13" s="700" t="s">
        <v>188</v>
      </c>
      <c r="B13" s="701">
        <v>101.13</v>
      </c>
      <c r="C13" s="701">
        <v>98.88</v>
      </c>
    </row>
    <row r="14" spans="1:3" ht="20.100000000000001" customHeight="1">
      <c r="A14" s="700" t="s">
        <v>189</v>
      </c>
      <c r="B14" s="701">
        <v>100.72</v>
      </c>
      <c r="C14" s="701">
        <v>103.71</v>
      </c>
    </row>
    <row r="15" spans="1:3" ht="20.100000000000001" customHeight="1">
      <c r="A15" s="700" t="s">
        <v>190</v>
      </c>
      <c r="B15" s="701">
        <v>102.5</v>
      </c>
      <c r="C15" s="701">
        <v>105.52</v>
      </c>
    </row>
    <row r="16" spans="1:3" ht="20.100000000000001" customHeight="1">
      <c r="A16" s="700" t="s">
        <v>191</v>
      </c>
      <c r="B16" s="701">
        <v>101.09</v>
      </c>
      <c r="C16" s="701">
        <v>103.5</v>
      </c>
    </row>
    <row r="17" spans="1:3" ht="20.100000000000001" customHeight="1">
      <c r="A17" s="700" t="s">
        <v>192</v>
      </c>
      <c r="B17" s="701">
        <v>101.2</v>
      </c>
      <c r="C17" s="701">
        <v>112.81</v>
      </c>
    </row>
    <row r="18" spans="1:3" ht="20.100000000000001" customHeight="1">
      <c r="A18" s="700" t="s">
        <v>193</v>
      </c>
      <c r="B18" s="701">
        <v>101.82</v>
      </c>
      <c r="C18" s="701">
        <v>100.98</v>
      </c>
    </row>
    <row r="19" spans="1:3" ht="20.100000000000001" customHeight="1">
      <c r="A19" s="700" t="s">
        <v>194</v>
      </c>
      <c r="B19" s="701">
        <v>102.14</v>
      </c>
      <c r="C19" s="701">
        <v>104.21</v>
      </c>
    </row>
    <row r="20" spans="1:3" ht="20.100000000000001" customHeight="1">
      <c r="A20" s="700" t="s">
        <v>195</v>
      </c>
      <c r="B20" s="701">
        <v>101.42</v>
      </c>
      <c r="C20" s="701">
        <v>103.63</v>
      </c>
    </row>
    <row r="21" spans="1:3" ht="20.100000000000001" customHeight="1">
      <c r="A21" s="700" t="s">
        <v>196</v>
      </c>
      <c r="B21" s="701">
        <v>100.35</v>
      </c>
      <c r="C21" s="701">
        <v>97.15</v>
      </c>
    </row>
    <row r="22" spans="1:3" ht="20.100000000000001" customHeight="1">
      <c r="A22" s="700" t="s">
        <v>197</v>
      </c>
      <c r="B22" s="701">
        <v>99.91</v>
      </c>
      <c r="C22" s="701">
        <v>106.59</v>
      </c>
    </row>
    <row r="23" spans="1:3" ht="20.100000000000001" customHeight="1">
      <c r="A23" s="700" t="s">
        <v>198</v>
      </c>
      <c r="B23" s="701">
        <v>100.78</v>
      </c>
      <c r="C23" s="701">
        <v>110.64</v>
      </c>
    </row>
    <row r="24" spans="1:3" ht="20.100000000000001" customHeight="1">
      <c r="A24" s="700" t="s">
        <v>199</v>
      </c>
      <c r="B24" s="701">
        <v>101.67</v>
      </c>
      <c r="C24" s="701">
        <v>107.91</v>
      </c>
    </row>
    <row r="25" spans="1:3" ht="20.100000000000001" customHeight="1">
      <c r="A25" s="700" t="s">
        <v>200</v>
      </c>
      <c r="B25" s="701">
        <v>100.05</v>
      </c>
      <c r="C25" s="701">
        <v>101.93</v>
      </c>
    </row>
    <row r="26" spans="1:3" ht="20.100000000000001" customHeight="1">
      <c r="A26" s="700" t="s">
        <v>201</v>
      </c>
      <c r="B26" s="701">
        <v>98.87</v>
      </c>
      <c r="C26" s="701">
        <v>101.29</v>
      </c>
    </row>
    <row r="27" spans="1:3" ht="20.100000000000001" customHeight="1">
      <c r="A27" s="700" t="s">
        <v>202</v>
      </c>
      <c r="B27" s="701">
        <v>100.6</v>
      </c>
      <c r="C27" s="701">
        <v>96.52</v>
      </c>
    </row>
    <row r="28" spans="1:3" ht="20.100000000000001" customHeight="1">
      <c r="A28" s="700" t="s">
        <v>203</v>
      </c>
      <c r="B28" s="701">
        <v>100.47</v>
      </c>
      <c r="C28" s="701">
        <v>105.19</v>
      </c>
    </row>
    <row r="29" spans="1:3" ht="20.100000000000001" customHeight="1">
      <c r="A29" s="700" t="s">
        <v>204</v>
      </c>
      <c r="B29" s="701">
        <v>101.85</v>
      </c>
      <c r="C29" s="701">
        <v>113.85</v>
      </c>
    </row>
    <row r="30" spans="1:3" ht="20.100000000000001" customHeight="1">
      <c r="A30" s="700" t="s">
        <v>205</v>
      </c>
      <c r="B30" s="701">
        <v>101.77</v>
      </c>
      <c r="C30" s="701">
        <v>106.34</v>
      </c>
    </row>
    <row r="31" spans="1:3" ht="20.100000000000001" customHeight="1">
      <c r="A31" s="700" t="s">
        <v>206</v>
      </c>
      <c r="B31" s="701">
        <v>100.32</v>
      </c>
      <c r="C31" s="701">
        <v>102.99</v>
      </c>
    </row>
    <row r="32" spans="1:3" ht="20.100000000000001" customHeight="1">
      <c r="A32" s="700" t="s">
        <v>207</v>
      </c>
      <c r="B32" s="701">
        <v>102.02</v>
      </c>
      <c r="C32" s="701">
        <v>99.54</v>
      </c>
    </row>
    <row r="33" spans="1:3" ht="20.100000000000001" customHeight="1">
      <c r="A33" s="700" t="s">
        <v>208</v>
      </c>
      <c r="B33" s="701">
        <v>99.63</v>
      </c>
      <c r="C33" s="701">
        <v>91.54</v>
      </c>
    </row>
    <row r="34" spans="1:3" ht="20.100000000000001" customHeight="1">
      <c r="A34" s="700" t="s">
        <v>209</v>
      </c>
      <c r="B34" s="701">
        <v>102.59</v>
      </c>
      <c r="C34" s="701">
        <v>104.4</v>
      </c>
    </row>
    <row r="35" spans="1:3" ht="20.100000000000001" customHeight="1">
      <c r="A35" s="700" t="s">
        <v>210</v>
      </c>
      <c r="B35" s="701">
        <v>101.32</v>
      </c>
      <c r="C35" s="701">
        <v>106.8</v>
      </c>
    </row>
    <row r="36" spans="1:3" ht="20.100000000000001" customHeight="1">
      <c r="A36" s="700" t="s">
        <v>211</v>
      </c>
      <c r="B36" s="701">
        <v>100.07</v>
      </c>
      <c r="C36" s="701">
        <v>105.47</v>
      </c>
    </row>
    <row r="37" spans="1:3" ht="20.100000000000001" customHeight="1">
      <c r="A37" s="700" t="s">
        <v>212</v>
      </c>
      <c r="B37" s="701">
        <v>100.78</v>
      </c>
      <c r="C37" s="701">
        <v>103.2</v>
      </c>
    </row>
    <row r="38" spans="1:3" ht="20.100000000000001" customHeight="1">
      <c r="A38" s="700" t="s">
        <v>213</v>
      </c>
      <c r="B38" s="701">
        <v>100.17</v>
      </c>
      <c r="C38" s="701">
        <v>100.3</v>
      </c>
    </row>
    <row r="39" spans="1:3" ht="20.100000000000001" customHeight="1">
      <c r="A39" s="700" t="s">
        <v>214</v>
      </c>
      <c r="B39" s="701">
        <v>100.46</v>
      </c>
      <c r="C39" s="701">
        <v>99.9</v>
      </c>
    </row>
    <row r="40" spans="1:3" ht="19.899999999999999" customHeight="1">
      <c r="A40" s="700" t="s">
        <v>215</v>
      </c>
      <c r="B40" s="701">
        <v>100.29</v>
      </c>
      <c r="C40" s="701">
        <v>110.79</v>
      </c>
    </row>
    <row r="41" spans="1:3" ht="19.899999999999999" customHeight="1">
      <c r="A41" s="700"/>
      <c r="B41" s="701"/>
      <c r="C41" s="701"/>
    </row>
    <row r="42" spans="1:3" s="163" customFormat="1" ht="21" customHeight="1">
      <c r="A42" s="161" t="s">
        <v>216</v>
      </c>
      <c r="B42" s="162"/>
      <c r="C42" s="162"/>
    </row>
    <row r="43" spans="1:3" s="163" customFormat="1" ht="19.350000000000001" customHeight="1">
      <c r="A43" s="168" t="s">
        <v>179</v>
      </c>
      <c r="B43" s="164"/>
      <c r="C43" s="164"/>
    </row>
    <row r="44" spans="1:3" s="163" customFormat="1" ht="19.350000000000001" customHeight="1">
      <c r="A44" s="164"/>
      <c r="B44" s="164"/>
      <c r="C44" s="164"/>
    </row>
    <row r="45" spans="1:3" s="163" customFormat="1" ht="19.350000000000001" customHeight="1">
      <c r="A45" s="165"/>
      <c r="C45" s="122" t="s">
        <v>48</v>
      </c>
    </row>
    <row r="46" spans="1:3" s="166" customFormat="1" ht="17.850000000000001" customHeight="1">
      <c r="A46" s="141"/>
      <c r="B46" s="142" t="s">
        <v>180</v>
      </c>
      <c r="C46" s="142" t="s">
        <v>180</v>
      </c>
    </row>
    <row r="47" spans="1:3" s="166" customFormat="1" ht="17.850000000000001" customHeight="1">
      <c r="A47" s="144"/>
      <c r="B47" s="167" t="s">
        <v>181</v>
      </c>
      <c r="C47" s="167" t="s">
        <v>181</v>
      </c>
    </row>
    <row r="48" spans="1:3" s="166" customFormat="1" ht="17.850000000000001" customHeight="1">
      <c r="A48" s="144"/>
      <c r="B48" s="147" t="s">
        <v>182</v>
      </c>
      <c r="C48" s="147" t="s">
        <v>183</v>
      </c>
    </row>
    <row r="49" spans="1:3" ht="17.850000000000001" customHeight="1">
      <c r="A49" s="703"/>
      <c r="B49" s="704"/>
      <c r="C49" s="704"/>
    </row>
    <row r="50" spans="1:3" ht="19.350000000000001" customHeight="1">
      <c r="A50" s="700" t="s">
        <v>217</v>
      </c>
      <c r="B50" s="701">
        <v>100.13</v>
      </c>
      <c r="C50" s="701">
        <v>106.44</v>
      </c>
    </row>
    <row r="51" spans="1:3" ht="19.350000000000001" customHeight="1">
      <c r="A51" s="700" t="s">
        <v>218</v>
      </c>
      <c r="B51" s="701">
        <v>100.72</v>
      </c>
      <c r="C51" s="701">
        <v>108.68</v>
      </c>
    </row>
    <row r="52" spans="1:3" ht="19.350000000000001" customHeight="1">
      <c r="A52" s="700" t="s">
        <v>219</v>
      </c>
      <c r="B52" s="701">
        <v>99.65</v>
      </c>
      <c r="C52" s="701">
        <v>108.12</v>
      </c>
    </row>
    <row r="53" spans="1:3" ht="19.350000000000001" customHeight="1">
      <c r="A53" s="700" t="s">
        <v>220</v>
      </c>
      <c r="B53" s="701">
        <v>101.25</v>
      </c>
      <c r="C53" s="701">
        <v>101.64</v>
      </c>
    </row>
    <row r="54" spans="1:3" ht="19.350000000000001" customHeight="1">
      <c r="A54" s="700" t="s">
        <v>221</v>
      </c>
      <c r="B54" s="701">
        <v>100.05</v>
      </c>
      <c r="C54" s="701">
        <v>97.74</v>
      </c>
    </row>
    <row r="55" spans="1:3" ht="19.350000000000001" customHeight="1">
      <c r="A55" s="700" t="s">
        <v>222</v>
      </c>
      <c r="B55" s="701">
        <v>100.19</v>
      </c>
      <c r="C55" s="701">
        <v>98.56</v>
      </c>
    </row>
    <row r="56" spans="1:3" ht="19.350000000000001" customHeight="1">
      <c r="A56" s="700" t="s">
        <v>223</v>
      </c>
      <c r="B56" s="701">
        <v>101.71</v>
      </c>
      <c r="C56" s="701">
        <v>117.63</v>
      </c>
    </row>
    <row r="57" spans="1:3" ht="19.350000000000001" customHeight="1">
      <c r="A57" s="700" t="s">
        <v>224</v>
      </c>
      <c r="B57" s="701">
        <v>100.36</v>
      </c>
      <c r="C57" s="701">
        <v>105.65</v>
      </c>
    </row>
    <row r="58" spans="1:3" ht="19.350000000000001" customHeight="1">
      <c r="A58" s="700" t="s">
        <v>225</v>
      </c>
      <c r="B58" s="701">
        <v>99.38</v>
      </c>
      <c r="C58" s="701">
        <v>99.4</v>
      </c>
    </row>
    <row r="59" spans="1:3" ht="19.350000000000001" customHeight="1">
      <c r="A59" s="700" t="s">
        <v>226</v>
      </c>
      <c r="B59" s="701">
        <v>100.24</v>
      </c>
      <c r="C59" s="701">
        <v>98.83</v>
      </c>
    </row>
    <row r="60" spans="1:3" ht="19.350000000000001" customHeight="1">
      <c r="A60" s="700" t="s">
        <v>227</v>
      </c>
      <c r="B60" s="701">
        <v>100.03</v>
      </c>
      <c r="C60" s="701">
        <v>126.72</v>
      </c>
    </row>
    <row r="61" spans="1:3" ht="19.350000000000001" customHeight="1">
      <c r="A61" s="700" t="s">
        <v>228</v>
      </c>
      <c r="B61" s="701">
        <v>100.84</v>
      </c>
      <c r="C61" s="701">
        <v>104.91</v>
      </c>
    </row>
    <row r="62" spans="1:3" ht="19.350000000000001" customHeight="1">
      <c r="A62" s="700" t="s">
        <v>229</v>
      </c>
      <c r="B62" s="701">
        <v>100</v>
      </c>
      <c r="C62" s="701">
        <v>98.88</v>
      </c>
    </row>
    <row r="63" spans="1:3" ht="19.350000000000001" customHeight="1">
      <c r="A63" s="700" t="s">
        <v>230</v>
      </c>
      <c r="B63" s="701">
        <v>102.36</v>
      </c>
      <c r="C63" s="701">
        <v>108.19</v>
      </c>
    </row>
    <row r="64" spans="1:3" ht="19.350000000000001" customHeight="1">
      <c r="A64" s="700" t="s">
        <v>231</v>
      </c>
      <c r="B64" s="701">
        <v>102.09</v>
      </c>
      <c r="C64" s="701">
        <v>105.8</v>
      </c>
    </row>
    <row r="65" spans="1:3" ht="19.350000000000001" customHeight="1">
      <c r="A65" s="700" t="s">
        <v>232</v>
      </c>
      <c r="B65" s="701">
        <v>101.91</v>
      </c>
      <c r="C65" s="701">
        <v>107.08</v>
      </c>
    </row>
    <row r="66" spans="1:3" ht="19.350000000000001" customHeight="1">
      <c r="A66" s="700" t="s">
        <v>233</v>
      </c>
      <c r="B66" s="701">
        <v>100.18</v>
      </c>
      <c r="C66" s="701">
        <v>107.43</v>
      </c>
    </row>
    <row r="67" spans="1:3" ht="19.350000000000001" customHeight="1">
      <c r="A67" s="700" t="s">
        <v>234</v>
      </c>
      <c r="B67" s="701">
        <v>101.61</v>
      </c>
      <c r="C67" s="701">
        <v>105.76</v>
      </c>
    </row>
    <row r="68" spans="1:3" ht="19.350000000000001" customHeight="1">
      <c r="A68" s="700" t="s">
        <v>235</v>
      </c>
      <c r="B68" s="701">
        <v>100.82</v>
      </c>
      <c r="C68" s="701">
        <v>103.32</v>
      </c>
    </row>
    <row r="69" spans="1:3" ht="19.350000000000001" customHeight="1">
      <c r="A69" s="700" t="s">
        <v>236</v>
      </c>
      <c r="B69" s="701">
        <v>100.74</v>
      </c>
      <c r="C69" s="701">
        <v>107.6</v>
      </c>
    </row>
    <row r="70" spans="1:3" ht="19.350000000000001" customHeight="1">
      <c r="A70" s="700" t="s">
        <v>237</v>
      </c>
      <c r="B70" s="701">
        <v>101.33</v>
      </c>
      <c r="C70" s="701">
        <v>111.02</v>
      </c>
    </row>
    <row r="71" spans="1:3" ht="19.350000000000001" customHeight="1">
      <c r="A71" s="700" t="s">
        <v>238</v>
      </c>
      <c r="B71" s="701">
        <v>101.33</v>
      </c>
      <c r="C71" s="701">
        <v>113.75</v>
      </c>
    </row>
    <row r="72" spans="1:3" ht="19.350000000000001" customHeight="1">
      <c r="A72" s="700" t="s">
        <v>239</v>
      </c>
      <c r="B72" s="701">
        <v>100.56</v>
      </c>
      <c r="C72" s="701">
        <v>102.94</v>
      </c>
    </row>
    <row r="73" spans="1:3" ht="19.350000000000001" customHeight="1">
      <c r="A73" s="700" t="s">
        <v>240</v>
      </c>
      <c r="B73" s="701">
        <v>101.43</v>
      </c>
      <c r="C73" s="701">
        <v>108.05</v>
      </c>
    </row>
    <row r="74" spans="1:3" ht="19.350000000000001" customHeight="1">
      <c r="A74" s="700" t="s">
        <v>241</v>
      </c>
      <c r="B74" s="701">
        <v>101.77</v>
      </c>
      <c r="C74" s="701">
        <v>98.33</v>
      </c>
    </row>
    <row r="75" spans="1:3" ht="19.350000000000001" customHeight="1">
      <c r="A75" s="700" t="s">
        <v>242</v>
      </c>
      <c r="B75" s="701">
        <v>101.44</v>
      </c>
      <c r="C75" s="701">
        <v>114.24</v>
      </c>
    </row>
    <row r="76" spans="1:3" ht="19.350000000000001" customHeight="1">
      <c r="A76" s="700" t="s">
        <v>243</v>
      </c>
      <c r="B76" s="701">
        <v>102.13</v>
      </c>
      <c r="C76" s="701">
        <v>108.69</v>
      </c>
    </row>
    <row r="77" spans="1:3" ht="19.350000000000001" customHeight="1">
      <c r="A77" s="700" t="s">
        <v>244</v>
      </c>
      <c r="B77" s="701">
        <v>99.38</v>
      </c>
      <c r="C77" s="701">
        <v>97.58</v>
      </c>
    </row>
    <row r="78" spans="1:3" ht="19.350000000000001" customHeight="1">
      <c r="A78" s="700" t="s">
        <v>245</v>
      </c>
      <c r="B78" s="701">
        <v>100.91</v>
      </c>
      <c r="C78" s="701">
        <v>101.74</v>
      </c>
    </row>
    <row r="79" spans="1:3" ht="19.350000000000001" customHeight="1">
      <c r="A79" s="700" t="s">
        <v>246</v>
      </c>
      <c r="B79" s="701">
        <v>101.42</v>
      </c>
      <c r="C79" s="701">
        <v>105.05</v>
      </c>
    </row>
    <row r="80" spans="1:3" ht="19.350000000000001" customHeight="1">
      <c r="A80" s="700" t="s">
        <v>247</v>
      </c>
      <c r="B80" s="701">
        <v>100.55</v>
      </c>
      <c r="C80" s="701">
        <v>132.74</v>
      </c>
    </row>
    <row r="81" spans="1:3" ht="19.350000000000001" customHeight="1">
      <c r="A81" s="700" t="s">
        <v>248</v>
      </c>
      <c r="B81" s="701">
        <v>101.4</v>
      </c>
      <c r="C81" s="701">
        <v>101.28</v>
      </c>
    </row>
    <row r="82" spans="1:3" ht="17.850000000000001" customHeight="1"/>
    <row r="83" spans="1:3" ht="17.850000000000001" customHeight="1"/>
    <row r="84" spans="1:3" ht="17.850000000000001" customHeight="1"/>
    <row r="85" spans="1:3" ht="17.850000000000001" customHeight="1"/>
    <row r="86" spans="1:3" ht="17.850000000000001" customHeight="1"/>
    <row r="87" spans="1:3" ht="17.850000000000001" customHeight="1"/>
    <row r="88" spans="1:3" ht="17.850000000000001" customHeight="1"/>
  </sheetData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53BE-8275-47D3-8E25-F9B693206747}">
  <sheetPr>
    <pageSetUpPr fitToPage="1"/>
  </sheetPr>
  <dimension ref="A1:N51"/>
  <sheetViews>
    <sheetView zoomScaleNormal="100" workbookViewId="0">
      <selection activeCell="B3" sqref="B3"/>
    </sheetView>
  </sheetViews>
  <sheetFormatPr defaultColWidth="7.5703125" defaultRowHeight="14.25"/>
  <cols>
    <col min="1" max="1" width="37.140625" style="601" customWidth="1"/>
    <col min="2" max="3" width="9.42578125" style="601" customWidth="1"/>
    <col min="4" max="4" width="9.28515625" style="601" customWidth="1"/>
    <col min="5" max="5" width="8.7109375" style="601" customWidth="1"/>
    <col min="6" max="6" width="9.5703125" style="601" customWidth="1"/>
    <col min="7" max="7" width="11.28515625" style="601" customWidth="1"/>
    <col min="8" max="8" width="7.5703125" style="601" customWidth="1"/>
    <col min="9" max="9" width="9.42578125" style="601" hidden="1" customWidth="1"/>
    <col min="10" max="10" width="10.5703125" style="601" hidden="1" customWidth="1"/>
    <col min="11" max="11" width="3.140625" style="601" hidden="1" customWidth="1"/>
    <col min="12" max="14" width="7.5703125" style="601" hidden="1" customWidth="1"/>
    <col min="15" max="16" width="7.5703125" style="601" customWidth="1"/>
    <col min="17" max="16384" width="7.5703125" style="601"/>
  </cols>
  <sheetData>
    <row r="1" spans="1:14" s="567" customFormat="1" ht="20.100000000000001" customHeight="1">
      <c r="A1" s="566" t="s">
        <v>656</v>
      </c>
    </row>
    <row r="2" spans="1:14" s="569" customFormat="1" ht="20.100000000000001" customHeight="1">
      <c r="A2" s="568"/>
    </row>
    <row r="3" spans="1:14" s="571" customFormat="1" ht="20.100000000000001" customHeight="1">
      <c r="A3" s="570"/>
      <c r="E3" s="572"/>
      <c r="F3" s="573"/>
      <c r="L3" s="574" t="s">
        <v>288</v>
      </c>
      <c r="M3" s="575" t="s">
        <v>613</v>
      </c>
      <c r="N3" s="575" t="s">
        <v>614</v>
      </c>
    </row>
    <row r="4" spans="1:14" s="579" customFormat="1" ht="16.899999999999999" customHeight="1">
      <c r="A4" s="576"/>
      <c r="B4" s="577" t="s">
        <v>611</v>
      </c>
      <c r="C4" s="577" t="s">
        <v>50</v>
      </c>
      <c r="D4" s="577" t="s">
        <v>51</v>
      </c>
      <c r="E4" s="711" t="s">
        <v>359</v>
      </c>
      <c r="F4" s="711"/>
      <c r="G4" s="578" t="s">
        <v>51</v>
      </c>
      <c r="I4" s="577" t="s">
        <v>615</v>
      </c>
      <c r="J4" s="577" t="s">
        <v>51</v>
      </c>
      <c r="L4" s="580">
        <f>(D10+D14)/1000</f>
        <v>72.942999999999998</v>
      </c>
      <c r="M4" s="581">
        <f>L4/L5*100-100</f>
        <v>18.558309630231619</v>
      </c>
      <c r="N4" s="582">
        <f>L4/3</f>
        <v>24.314333333333334</v>
      </c>
    </row>
    <row r="5" spans="1:14" s="579" customFormat="1" ht="16.899999999999999" customHeight="1">
      <c r="B5" s="583" t="s">
        <v>100</v>
      </c>
      <c r="C5" s="583" t="s">
        <v>100</v>
      </c>
      <c r="D5" s="583" t="s">
        <v>100</v>
      </c>
      <c r="E5" s="712" t="s">
        <v>616</v>
      </c>
      <c r="F5" s="712"/>
      <c r="G5" s="584" t="s">
        <v>30</v>
      </c>
      <c r="I5" s="583" t="s">
        <v>100</v>
      </c>
      <c r="J5" s="583" t="s">
        <v>100</v>
      </c>
      <c r="L5" s="585">
        <f>(J10+J14)/1000</f>
        <v>61.524999999999999</v>
      </c>
      <c r="M5" s="585"/>
      <c r="N5" s="585"/>
    </row>
    <row r="6" spans="1:14" s="579" customFormat="1" ht="16.899999999999999" customHeight="1">
      <c r="B6" s="583">
        <v>2025</v>
      </c>
      <c r="C6" s="583">
        <v>2025</v>
      </c>
      <c r="D6" s="583">
        <v>2025</v>
      </c>
      <c r="E6" s="586" t="s">
        <v>611</v>
      </c>
      <c r="F6" s="586" t="s">
        <v>50</v>
      </c>
      <c r="G6" s="584" t="s">
        <v>52</v>
      </c>
      <c r="I6" s="583">
        <v>2024</v>
      </c>
      <c r="J6" s="583">
        <v>2024</v>
      </c>
      <c r="N6" s="585"/>
    </row>
    <row r="7" spans="1:14" s="579" customFormat="1" ht="16.899999999999999" customHeight="1">
      <c r="B7" s="583"/>
      <c r="C7" s="583"/>
      <c r="D7" s="583"/>
      <c r="E7" s="586" t="s">
        <v>100</v>
      </c>
      <c r="F7" s="586" t="s">
        <v>100</v>
      </c>
      <c r="G7" s="584" t="s">
        <v>101</v>
      </c>
      <c r="I7" s="583"/>
      <c r="J7" s="583"/>
      <c r="L7" s="580">
        <f>SUM(D15:D17)/1000</f>
        <v>78.813000000000002</v>
      </c>
      <c r="M7" s="585">
        <f>L7/L8*100-100</f>
        <v>6.9579024509404803</v>
      </c>
      <c r="N7" s="582">
        <f>L7/3</f>
        <v>26.271000000000001</v>
      </c>
    </row>
    <row r="8" spans="1:14" s="579" customFormat="1" ht="16.899999999999999" customHeight="1">
      <c r="B8" s="587"/>
      <c r="C8" s="587"/>
      <c r="D8" s="587"/>
      <c r="E8" s="588">
        <v>2025</v>
      </c>
      <c r="F8" s="588">
        <v>2024</v>
      </c>
      <c r="G8" s="589" t="s">
        <v>617</v>
      </c>
      <c r="I8" s="587"/>
      <c r="J8" s="587"/>
      <c r="L8" s="585">
        <f>SUM(J15:J17)/1000</f>
        <v>73.686000000000007</v>
      </c>
    </row>
    <row r="9" spans="1:14" s="579" customFormat="1" ht="15.95" customHeight="1">
      <c r="B9" s="590"/>
      <c r="C9" s="590"/>
      <c r="D9" s="590"/>
      <c r="I9" s="590"/>
      <c r="J9" s="590"/>
    </row>
    <row r="10" spans="1:14" s="579" customFormat="1" ht="30" customHeight="1">
      <c r="A10" s="591" t="s">
        <v>618</v>
      </c>
      <c r="B10" s="592">
        <v>10128</v>
      </c>
      <c r="C10" s="592">
        <v>15619</v>
      </c>
      <c r="D10" s="592">
        <v>36400</v>
      </c>
      <c r="E10" s="593">
        <f t="shared" ref="E10:E17" si="0">C10/B10*100</f>
        <v>154.21603475513427</v>
      </c>
      <c r="F10" s="593">
        <f t="shared" ref="F10:G17" si="1">C10/I10*100</f>
        <v>103.40969279661016</v>
      </c>
      <c r="G10" s="593">
        <f t="shared" si="1"/>
        <v>95.989029825162845</v>
      </c>
      <c r="H10" s="585"/>
      <c r="I10" s="594">
        <v>15104</v>
      </c>
      <c r="J10" s="594">
        <v>37921</v>
      </c>
      <c r="L10" s="585">
        <f t="shared" ref="L10:N17" si="2">E10-100</f>
        <v>54.216034755134274</v>
      </c>
      <c r="M10" s="585">
        <f t="shared" si="2"/>
        <v>3.4096927966101589</v>
      </c>
      <c r="N10" s="585">
        <f t="shared" si="2"/>
        <v>-4.0109701748371549</v>
      </c>
    </row>
    <row r="11" spans="1:14" s="579" customFormat="1" ht="30" customHeight="1">
      <c r="A11" s="591" t="s">
        <v>619</v>
      </c>
      <c r="B11" s="592">
        <v>136383</v>
      </c>
      <c r="C11" s="592">
        <v>126303.95300000001</v>
      </c>
      <c r="D11" s="592">
        <v>356751.87533729401</v>
      </c>
      <c r="E11" s="593">
        <f t="shared" si="0"/>
        <v>92.609748282410578</v>
      </c>
      <c r="F11" s="593">
        <f t="shared" si="1"/>
        <v>95.326730530545717</v>
      </c>
      <c r="G11" s="593">
        <f t="shared" si="1"/>
        <v>101.27475507201216</v>
      </c>
      <c r="H11" s="595"/>
      <c r="I11" s="594">
        <v>132495.84067034398</v>
      </c>
      <c r="J11" s="594">
        <v>352261.40520766797</v>
      </c>
      <c r="L11" s="585">
        <f t="shared" si="2"/>
        <v>-7.3902517175894218</v>
      </c>
      <c r="M11" s="585">
        <f t="shared" si="2"/>
        <v>-4.6732694694542829</v>
      </c>
      <c r="N11" s="585">
        <f t="shared" si="2"/>
        <v>1.2747550720121552</v>
      </c>
    </row>
    <row r="12" spans="1:14" s="579" customFormat="1" ht="30" customHeight="1">
      <c r="A12" s="591" t="s">
        <v>620</v>
      </c>
      <c r="B12" s="592">
        <v>59143</v>
      </c>
      <c r="C12" s="592">
        <v>87517</v>
      </c>
      <c r="D12" s="592">
        <v>228199</v>
      </c>
      <c r="E12" s="593">
        <f>C12/B12*100</f>
        <v>147.97524643660282</v>
      </c>
      <c r="F12" s="593">
        <f>C12/I12*100</f>
        <v>102.56659673960175</v>
      </c>
      <c r="G12" s="593">
        <f t="shared" si="1"/>
        <v>85.368353715335317</v>
      </c>
      <c r="H12" s="585"/>
      <c r="I12" s="596">
        <v>85327</v>
      </c>
      <c r="J12" s="596">
        <v>267311</v>
      </c>
      <c r="L12" s="585">
        <f t="shared" si="2"/>
        <v>47.975246436602816</v>
      </c>
      <c r="M12" s="585">
        <f t="shared" si="2"/>
        <v>2.5665967396017493</v>
      </c>
      <c r="N12" s="585">
        <f t="shared" si="2"/>
        <v>-14.631646284664683</v>
      </c>
    </row>
    <row r="13" spans="1:14" s="579" customFormat="1" ht="30" customHeight="1">
      <c r="A13" s="597" t="s">
        <v>621</v>
      </c>
      <c r="B13" s="598">
        <f>B11/B10</f>
        <v>13.465936018957345</v>
      </c>
      <c r="C13" s="598">
        <f>C11/C10</f>
        <v>8.0865582303604597</v>
      </c>
      <c r="D13" s="598">
        <f>D11/D10</f>
        <v>9.8008756960795065</v>
      </c>
      <c r="E13" s="593">
        <f t="shared" si="0"/>
        <v>60.051957910509927</v>
      </c>
      <c r="F13" s="593">
        <f t="shared" si="1"/>
        <v>92.183554512668081</v>
      </c>
      <c r="G13" s="593">
        <f t="shared" si="1"/>
        <v>105.50659305180696</v>
      </c>
      <c r="H13" s="585"/>
      <c r="I13" s="598">
        <f>I11/I10</f>
        <v>8.7722352138734099</v>
      </c>
      <c r="J13" s="598">
        <f>J11/J10</f>
        <v>9.2893490469045634</v>
      </c>
      <c r="L13" s="585">
        <f t="shared" si="2"/>
        <v>-39.948042089490073</v>
      </c>
      <c r="M13" s="585">
        <f t="shared" si="2"/>
        <v>-7.8164454873319187</v>
      </c>
      <c r="N13" s="585">
        <f t="shared" si="2"/>
        <v>5.5065930518069592</v>
      </c>
    </row>
    <row r="14" spans="1:14" s="579" customFormat="1" ht="30" customHeight="1">
      <c r="A14" s="591" t="s">
        <v>622</v>
      </c>
      <c r="B14" s="592">
        <v>7053</v>
      </c>
      <c r="C14" s="592">
        <v>9122</v>
      </c>
      <c r="D14" s="592">
        <v>36543</v>
      </c>
      <c r="E14" s="593">
        <f t="shared" si="0"/>
        <v>129.33503473699136</v>
      </c>
      <c r="F14" s="593">
        <f t="shared" si="1"/>
        <v>302.05298013245033</v>
      </c>
      <c r="G14" s="593">
        <f t="shared" si="1"/>
        <v>154.81698017285206</v>
      </c>
      <c r="H14" s="585"/>
      <c r="I14" s="592">
        <v>3020</v>
      </c>
      <c r="J14" s="592">
        <v>23604</v>
      </c>
      <c r="L14" s="585">
        <f t="shared" si="2"/>
        <v>29.335034736991361</v>
      </c>
      <c r="M14" s="585">
        <f>F14-100</f>
        <v>202.05298013245033</v>
      </c>
      <c r="N14" s="585">
        <f t="shared" si="2"/>
        <v>54.816980172852055</v>
      </c>
    </row>
    <row r="15" spans="1:14" s="599" customFormat="1" ht="30" customHeight="1">
      <c r="A15" s="597" t="s">
        <v>623</v>
      </c>
      <c r="B15" s="592">
        <v>3554</v>
      </c>
      <c r="C15" s="592">
        <v>4392</v>
      </c>
      <c r="D15" s="592">
        <v>61444</v>
      </c>
      <c r="E15" s="593">
        <f t="shared" si="0"/>
        <v>123.57906584130558</v>
      </c>
      <c r="F15" s="593">
        <f t="shared" si="1"/>
        <v>106.11258758154143</v>
      </c>
      <c r="G15" s="593">
        <f t="shared" si="1"/>
        <v>115.13913613791811</v>
      </c>
      <c r="H15" s="585"/>
      <c r="I15" s="592">
        <v>4139</v>
      </c>
      <c r="J15" s="592">
        <v>53365</v>
      </c>
      <c r="L15" s="585">
        <f t="shared" si="2"/>
        <v>23.579065841305578</v>
      </c>
      <c r="M15" s="585">
        <f t="shared" si="2"/>
        <v>6.1125875815414332</v>
      </c>
      <c r="N15" s="585">
        <f t="shared" si="2"/>
        <v>15.139136137918115</v>
      </c>
    </row>
    <row r="16" spans="1:14" s="599" customFormat="1" ht="30" customHeight="1">
      <c r="A16" s="597" t="s">
        <v>624</v>
      </c>
      <c r="B16" s="592">
        <v>2971</v>
      </c>
      <c r="C16" s="592">
        <v>4899</v>
      </c>
      <c r="D16" s="592">
        <v>11474</v>
      </c>
      <c r="E16" s="593">
        <f t="shared" si="0"/>
        <v>164.89397509256142</v>
      </c>
      <c r="F16" s="593">
        <f t="shared" si="1"/>
        <v>98.373493975903614</v>
      </c>
      <c r="G16" s="593">
        <f t="shared" si="1"/>
        <v>73.882807469414033</v>
      </c>
      <c r="H16" s="585"/>
      <c r="I16" s="592">
        <v>4980</v>
      </c>
      <c r="J16" s="592">
        <v>15530</v>
      </c>
      <c r="L16" s="585">
        <f t="shared" si="2"/>
        <v>64.893975092561419</v>
      </c>
      <c r="M16" s="585">
        <f t="shared" si="2"/>
        <v>-1.6265060240963862</v>
      </c>
      <c r="N16" s="585">
        <f t="shared" si="2"/>
        <v>-26.117192530585967</v>
      </c>
    </row>
    <row r="17" spans="1:14" s="599" customFormat="1" ht="30" customHeight="1">
      <c r="A17" s="591" t="s">
        <v>625</v>
      </c>
      <c r="B17" s="592">
        <v>1737</v>
      </c>
      <c r="C17" s="592">
        <v>2137</v>
      </c>
      <c r="D17" s="592">
        <v>5895</v>
      </c>
      <c r="E17" s="593">
        <f t="shared" si="0"/>
        <v>123.02820955670697</v>
      </c>
      <c r="F17" s="593">
        <f t="shared" si="1"/>
        <v>154.40751445086704</v>
      </c>
      <c r="G17" s="593">
        <f t="shared" si="1"/>
        <v>123.04320601127112</v>
      </c>
      <c r="H17" s="585"/>
      <c r="I17" s="600">
        <v>1384</v>
      </c>
      <c r="J17" s="600">
        <v>4791</v>
      </c>
      <c r="L17" s="585">
        <f t="shared" si="2"/>
        <v>23.028209556706969</v>
      </c>
      <c r="M17" s="585">
        <f t="shared" si="2"/>
        <v>54.407514450867041</v>
      </c>
      <c r="N17" s="585">
        <f t="shared" si="2"/>
        <v>23.043206011271124</v>
      </c>
    </row>
    <row r="18" spans="1:14" s="599" customFormat="1" ht="20.100000000000001" customHeight="1">
      <c r="A18" s="601"/>
      <c r="B18" s="602"/>
      <c r="C18" s="602"/>
      <c r="D18" s="602"/>
      <c r="E18" s="601"/>
      <c r="F18" s="601"/>
      <c r="G18" s="601"/>
      <c r="I18" s="602"/>
      <c r="J18" s="602"/>
    </row>
    <row r="19" spans="1:14">
      <c r="C19" s="602"/>
      <c r="D19" s="602"/>
    </row>
    <row r="20" spans="1:14">
      <c r="C20" s="602"/>
      <c r="D20" s="603"/>
    </row>
    <row r="21" spans="1:14">
      <c r="D21" s="602"/>
    </row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1.6" customHeight="1"/>
    <row r="29" spans="1:14" ht="21.6" customHeight="1"/>
    <row r="30" spans="1:14" ht="21.6" customHeight="1"/>
    <row r="40" spans="1:10" ht="15">
      <c r="A40" s="604"/>
      <c r="B40" s="604"/>
      <c r="C40" s="604"/>
      <c r="D40" s="604"/>
      <c r="E40" s="604"/>
      <c r="F40" s="604"/>
      <c r="G40" s="604"/>
      <c r="I40" s="604"/>
      <c r="J40" s="604"/>
    </row>
    <row r="41" spans="1:10" ht="15">
      <c r="A41" s="604"/>
      <c r="B41" s="604"/>
      <c r="C41" s="604"/>
      <c r="D41" s="604"/>
      <c r="E41" s="604"/>
      <c r="F41" s="604"/>
      <c r="G41" s="604"/>
      <c r="I41" s="604"/>
      <c r="J41" s="604"/>
    </row>
    <row r="42" spans="1:10" ht="15">
      <c r="A42" s="604"/>
      <c r="B42" s="604"/>
      <c r="C42" s="604"/>
      <c r="D42" s="604"/>
      <c r="E42" s="604"/>
      <c r="F42" s="604"/>
      <c r="G42" s="604"/>
      <c r="I42" s="604"/>
      <c r="J42" s="604"/>
    </row>
    <row r="43" spans="1:10" ht="15">
      <c r="A43" s="604"/>
      <c r="B43" s="604"/>
      <c r="C43" s="604"/>
      <c r="D43" s="604"/>
      <c r="E43" s="604"/>
      <c r="F43" s="604"/>
      <c r="G43" s="604"/>
      <c r="I43" s="604"/>
      <c r="J43" s="604"/>
    </row>
    <row r="44" spans="1:10" ht="15">
      <c r="A44" s="604"/>
      <c r="B44" s="604"/>
      <c r="C44" s="604"/>
      <c r="D44" s="604"/>
      <c r="E44" s="604"/>
      <c r="F44" s="604"/>
      <c r="G44" s="604"/>
      <c r="I44" s="604"/>
      <c r="J44" s="604"/>
    </row>
    <row r="45" spans="1:10" ht="15">
      <c r="A45" s="604"/>
      <c r="B45" s="604"/>
      <c r="C45" s="604"/>
      <c r="D45" s="604"/>
      <c r="E45" s="604"/>
      <c r="F45" s="604"/>
      <c r="G45" s="604"/>
      <c r="I45" s="604"/>
      <c r="J45" s="604"/>
    </row>
    <row r="46" spans="1:10" ht="15">
      <c r="A46" s="604"/>
      <c r="B46" s="604"/>
      <c r="C46" s="604"/>
      <c r="D46" s="604"/>
      <c r="E46" s="604"/>
      <c r="F46" s="604"/>
      <c r="G46" s="604"/>
      <c r="I46" s="604"/>
      <c r="J46" s="604"/>
    </row>
    <row r="47" spans="1:10" ht="15">
      <c r="A47" s="604"/>
      <c r="B47" s="604"/>
      <c r="C47" s="604"/>
      <c r="D47" s="604"/>
      <c r="E47" s="604"/>
      <c r="F47" s="604"/>
      <c r="G47" s="604"/>
      <c r="I47" s="604"/>
      <c r="J47" s="604"/>
    </row>
    <row r="48" spans="1:10" ht="15">
      <c r="A48" s="604"/>
      <c r="B48" s="604"/>
      <c r="C48" s="604"/>
      <c r="D48" s="604"/>
      <c r="E48" s="604"/>
      <c r="F48" s="604"/>
      <c r="G48" s="604"/>
      <c r="I48" s="604"/>
      <c r="J48" s="604"/>
    </row>
    <row r="49" spans="1:10" ht="15">
      <c r="A49" s="604"/>
      <c r="B49" s="604"/>
      <c r="C49" s="604"/>
      <c r="D49" s="604"/>
      <c r="E49" s="604"/>
      <c r="F49" s="604"/>
      <c r="G49" s="604"/>
      <c r="I49" s="604"/>
      <c r="J49" s="604"/>
    </row>
    <row r="50" spans="1:10" ht="15">
      <c r="A50" s="604"/>
      <c r="B50" s="604"/>
      <c r="C50" s="604"/>
      <c r="D50" s="604"/>
      <c r="E50" s="604"/>
      <c r="F50" s="604"/>
      <c r="G50" s="604"/>
      <c r="I50" s="604"/>
      <c r="J50" s="604"/>
    </row>
    <row r="51" spans="1:10" ht="15">
      <c r="A51" s="604"/>
      <c r="B51" s="604"/>
      <c r="C51" s="604"/>
      <c r="D51" s="604"/>
      <c r="E51" s="604"/>
      <c r="F51" s="604"/>
      <c r="G51" s="604"/>
      <c r="I51" s="604"/>
      <c r="J51" s="604"/>
    </row>
  </sheetData>
  <mergeCells count="2">
    <mergeCell ref="E4:F4"/>
    <mergeCell ref="E5:F5"/>
  </mergeCells>
  <pageMargins left="0.78740157480314998" right="0.47244094488188998" top="0.69" bottom="0.23" header="0.43307086614173201" footer="0.31496062992126"/>
  <pageSetup paperSize="9" scale="96" firstPageNumber="51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9698E-8506-43C7-8DC8-968912EE1F3F}">
  <sheetPr>
    <pageSetUpPr fitToPage="1"/>
  </sheetPr>
  <dimension ref="A1:M67"/>
  <sheetViews>
    <sheetView zoomScaleNormal="100" workbookViewId="0">
      <selection activeCell="B3" sqref="B3"/>
    </sheetView>
  </sheetViews>
  <sheetFormatPr defaultColWidth="8.7109375" defaultRowHeight="12.75"/>
  <cols>
    <col min="1" max="1" width="1.28515625" style="569" customWidth="1"/>
    <col min="2" max="2" width="40.28515625" style="569" customWidth="1"/>
    <col min="3" max="5" width="8.140625" style="569" customWidth="1"/>
    <col min="6" max="6" width="0.42578125" style="569" customWidth="1"/>
    <col min="7" max="7" width="7.140625" style="569" customWidth="1"/>
    <col min="8" max="8" width="7.7109375" style="569" customWidth="1"/>
    <col min="9" max="9" width="6.7109375" style="569" customWidth="1"/>
    <col min="10" max="10" width="8.7109375" style="569" customWidth="1"/>
    <col min="11" max="11" width="8.140625" style="569" hidden="1" customWidth="1"/>
    <col min="12" max="12" width="9.28515625" style="569" hidden="1" customWidth="1"/>
    <col min="13" max="13" width="8.140625" style="569" hidden="1" customWidth="1"/>
    <col min="14" max="14" width="8.7109375" style="569" customWidth="1"/>
    <col min="15" max="16384" width="8.7109375" style="569"/>
  </cols>
  <sheetData>
    <row r="1" spans="1:13" s="567" customFormat="1" ht="20.100000000000001" customHeight="1">
      <c r="A1" s="566" t="s">
        <v>657</v>
      </c>
      <c r="B1" s="566"/>
      <c r="C1" s="605"/>
      <c r="D1" s="605"/>
      <c r="E1" s="605"/>
      <c r="F1" s="605"/>
      <c r="G1" s="605"/>
      <c r="K1" s="605"/>
      <c r="L1" s="605"/>
      <c r="M1" s="605"/>
    </row>
    <row r="2" spans="1:13" ht="20.100000000000001" customHeight="1">
      <c r="A2" s="568"/>
      <c r="B2" s="568"/>
      <c r="C2" s="579"/>
      <c r="D2" s="579"/>
      <c r="E2" s="579"/>
      <c r="F2" s="579"/>
      <c r="G2" s="579"/>
      <c r="K2" s="579"/>
      <c r="L2" s="579"/>
      <c r="M2" s="579"/>
    </row>
    <row r="3" spans="1:13" s="571" customFormat="1" ht="20.100000000000001" customHeight="1">
      <c r="A3" s="570"/>
      <c r="B3" s="570"/>
      <c r="C3" s="570"/>
      <c r="D3" s="570"/>
      <c r="E3" s="570"/>
      <c r="F3" s="570"/>
      <c r="G3" s="606"/>
      <c r="K3" s="570"/>
      <c r="L3" s="570"/>
      <c r="M3" s="570"/>
    </row>
    <row r="4" spans="1:13" s="571" customFormat="1" ht="15" customHeight="1">
      <c r="A4" s="607"/>
      <c r="B4" s="607"/>
      <c r="C4" s="713" t="s">
        <v>31</v>
      </c>
      <c r="D4" s="714"/>
      <c r="E4" s="714"/>
      <c r="F4" s="100"/>
      <c r="G4" s="716" t="s">
        <v>626</v>
      </c>
      <c r="H4" s="717"/>
      <c r="I4" s="717"/>
      <c r="K4" s="718" t="s">
        <v>627</v>
      </c>
      <c r="L4" s="718"/>
      <c r="M4" s="718"/>
    </row>
    <row r="5" spans="1:13" s="571" customFormat="1" ht="15" customHeight="1">
      <c r="A5" s="610"/>
      <c r="B5" s="610"/>
      <c r="C5" s="715"/>
      <c r="D5" s="715"/>
      <c r="E5" s="715"/>
      <c r="F5" s="101"/>
      <c r="G5" s="720" t="s">
        <v>628</v>
      </c>
      <c r="H5" s="720"/>
      <c r="I5" s="720"/>
      <c r="K5" s="719"/>
      <c r="L5" s="719"/>
      <c r="M5" s="719"/>
    </row>
    <row r="6" spans="1:13" s="571" customFormat="1" ht="15" customHeight="1">
      <c r="A6" s="610"/>
      <c r="B6" s="610"/>
      <c r="C6" s="609" t="s">
        <v>629</v>
      </c>
      <c r="D6" s="609" t="s">
        <v>630</v>
      </c>
      <c r="E6" s="609" t="s">
        <v>631</v>
      </c>
      <c r="F6" s="101"/>
      <c r="G6" s="609" t="s">
        <v>629</v>
      </c>
      <c r="H6" s="609" t="s">
        <v>630</v>
      </c>
      <c r="I6" s="609" t="s">
        <v>631</v>
      </c>
      <c r="K6" s="609" t="s">
        <v>629</v>
      </c>
      <c r="L6" s="609" t="s">
        <v>630</v>
      </c>
      <c r="M6" s="609" t="s">
        <v>631</v>
      </c>
    </row>
    <row r="7" spans="1:13" s="571" customFormat="1" ht="15" customHeight="1">
      <c r="A7" s="610"/>
      <c r="B7" s="610"/>
      <c r="C7" s="612" t="s">
        <v>632</v>
      </c>
      <c r="D7" s="612" t="s">
        <v>633</v>
      </c>
      <c r="E7" s="612" t="s">
        <v>634</v>
      </c>
      <c r="F7" s="101"/>
      <c r="G7" s="612" t="s">
        <v>635</v>
      </c>
      <c r="H7" s="612" t="s">
        <v>633</v>
      </c>
      <c r="I7" s="612" t="s">
        <v>634</v>
      </c>
      <c r="K7" s="612" t="s">
        <v>632</v>
      </c>
      <c r="L7" s="612" t="s">
        <v>633</v>
      </c>
      <c r="M7" s="612" t="s">
        <v>634</v>
      </c>
    </row>
    <row r="8" spans="1:13" s="571" customFormat="1" ht="15" customHeight="1">
      <c r="A8" s="610"/>
      <c r="B8" s="610"/>
      <c r="C8" s="611" t="s">
        <v>636</v>
      </c>
      <c r="D8" s="611" t="s">
        <v>637</v>
      </c>
      <c r="E8" s="611" t="s">
        <v>638</v>
      </c>
      <c r="F8" s="104"/>
      <c r="G8" s="611" t="s">
        <v>639</v>
      </c>
      <c r="H8" s="611"/>
      <c r="I8" s="611"/>
      <c r="K8" s="611" t="s">
        <v>636</v>
      </c>
      <c r="L8" s="611" t="s">
        <v>637</v>
      </c>
      <c r="M8" s="611" t="s">
        <v>638</v>
      </c>
    </row>
    <row r="9" spans="1:13" s="571" customFormat="1" ht="20.100000000000001" customHeight="1">
      <c r="A9" s="570"/>
      <c r="B9" s="570"/>
      <c r="C9" s="101"/>
      <c r="D9" s="101"/>
      <c r="E9" s="101"/>
      <c r="F9" s="101"/>
      <c r="G9" s="101"/>
      <c r="K9" s="101"/>
      <c r="L9" s="101"/>
      <c r="M9" s="101"/>
    </row>
    <row r="10" spans="1:13" s="616" customFormat="1" ht="20.100000000000001" customHeight="1">
      <c r="A10" s="613" t="s">
        <v>253</v>
      </c>
      <c r="B10" s="613"/>
      <c r="C10" s="614">
        <f>C12+C13+C18</f>
        <v>36400</v>
      </c>
      <c r="D10" s="614">
        <f t="shared" ref="D10:E10" si="0">D12+D13+D18</f>
        <v>356752.2352150199</v>
      </c>
      <c r="E10" s="614">
        <f t="shared" si="0"/>
        <v>228199</v>
      </c>
      <c r="F10" s="614"/>
      <c r="G10" s="615">
        <f>C10/K10*100</f>
        <v>95.989029825162845</v>
      </c>
      <c r="H10" s="615">
        <f>D10/L10*100</f>
        <v>101.27485723413396</v>
      </c>
      <c r="I10" s="615">
        <f>E10/M10*100</f>
        <v>85.368353715335317</v>
      </c>
      <c r="K10" s="614">
        <f>K12+K13+K18</f>
        <v>37921</v>
      </c>
      <c r="L10" s="614">
        <f t="shared" ref="L10:M10" si="1">L12+L13+L18</f>
        <v>352261.40520766797</v>
      </c>
      <c r="M10" s="614">
        <f t="shared" si="1"/>
        <v>267311</v>
      </c>
    </row>
    <row r="11" spans="1:13" s="616" customFormat="1" ht="18" customHeight="1">
      <c r="A11" s="613" t="s">
        <v>640</v>
      </c>
      <c r="B11" s="613"/>
      <c r="C11" s="614"/>
      <c r="D11" s="614"/>
      <c r="E11" s="614"/>
      <c r="F11" s="614"/>
      <c r="G11" s="615"/>
      <c r="H11" s="615"/>
      <c r="I11" s="615"/>
      <c r="K11" s="599"/>
      <c r="L11" s="614"/>
      <c r="M11" s="614"/>
    </row>
    <row r="12" spans="1:13" s="621" customFormat="1" ht="18" customHeight="1">
      <c r="A12" s="617"/>
      <c r="B12" s="618" t="s">
        <v>641</v>
      </c>
      <c r="C12" s="619">
        <v>329</v>
      </c>
      <c r="D12" s="619">
        <v>4604.35689</v>
      </c>
      <c r="E12" s="619">
        <v>1833</v>
      </c>
      <c r="F12" s="619"/>
      <c r="G12" s="620">
        <f t="shared" ref="G12:I30" si="2">C12/K12*100</f>
        <v>87.5</v>
      </c>
      <c r="H12" s="620">
        <f t="shared" si="2"/>
        <v>108.58289823149634</v>
      </c>
      <c r="I12" s="620">
        <f t="shared" si="2"/>
        <v>72.13695395513578</v>
      </c>
      <c r="K12" s="619">
        <v>376</v>
      </c>
      <c r="L12" s="619">
        <v>4240.4070668509994</v>
      </c>
      <c r="M12" s="619">
        <v>2541</v>
      </c>
    </row>
    <row r="13" spans="1:13" s="621" customFormat="1" ht="18" customHeight="1">
      <c r="A13" s="617"/>
      <c r="B13" s="618" t="s">
        <v>642</v>
      </c>
      <c r="C13" s="619">
        <f>SUM(C14:C17)</f>
        <v>8590</v>
      </c>
      <c r="D13" s="619">
        <f t="shared" ref="D13:E13" si="3">SUM(D14:D17)</f>
        <v>157468.70716969797</v>
      </c>
      <c r="E13" s="619">
        <f t="shared" si="3"/>
        <v>98399</v>
      </c>
      <c r="F13" s="619">
        <v>0</v>
      </c>
      <c r="G13" s="620">
        <f t="shared" si="2"/>
        <v>94.085432639649497</v>
      </c>
      <c r="H13" s="620">
        <f t="shared" si="2"/>
        <v>139.99486250781322</v>
      </c>
      <c r="I13" s="620">
        <f t="shared" si="2"/>
        <v>69.579267430349319</v>
      </c>
      <c r="K13" s="619">
        <f>SUM(K14:K17)</f>
        <v>9130</v>
      </c>
      <c r="L13" s="619">
        <f t="shared" ref="L13:M13" si="4">SUM(L14:L17)</f>
        <v>112481.775651524</v>
      </c>
      <c r="M13" s="619">
        <f t="shared" si="4"/>
        <v>141420</v>
      </c>
    </row>
    <row r="14" spans="1:13" s="571" customFormat="1" ht="18" customHeight="1">
      <c r="A14" s="622"/>
      <c r="B14" s="623" t="s">
        <v>57</v>
      </c>
      <c r="C14" s="595">
        <v>132</v>
      </c>
      <c r="D14" s="595">
        <v>2328.3846686679999</v>
      </c>
      <c r="E14" s="595">
        <v>815</v>
      </c>
      <c r="F14" s="595"/>
      <c r="G14" s="624">
        <f t="shared" si="2"/>
        <v>83.544303797468359</v>
      </c>
      <c r="H14" s="624">
        <f t="shared" si="2"/>
        <v>44.024355549177699</v>
      </c>
      <c r="I14" s="624">
        <f t="shared" si="2"/>
        <v>95.545134818288389</v>
      </c>
      <c r="K14" s="595">
        <v>158</v>
      </c>
      <c r="L14" s="595">
        <v>5288.8557700000001</v>
      </c>
      <c r="M14" s="595">
        <v>853</v>
      </c>
    </row>
    <row r="15" spans="1:13" s="571" customFormat="1" ht="18" customHeight="1">
      <c r="A15" s="622"/>
      <c r="B15" s="623" t="s">
        <v>63</v>
      </c>
      <c r="C15" s="595">
        <v>4675</v>
      </c>
      <c r="D15" s="595">
        <v>47348.151671095999</v>
      </c>
      <c r="E15" s="595">
        <v>80779</v>
      </c>
      <c r="F15" s="595"/>
      <c r="G15" s="624">
        <f t="shared" si="2"/>
        <v>103.3606013707716</v>
      </c>
      <c r="H15" s="624">
        <f t="shared" si="2"/>
        <v>93.911595433180111</v>
      </c>
      <c r="I15" s="624">
        <f t="shared" si="2"/>
        <v>67.119508770180559</v>
      </c>
      <c r="K15" s="595">
        <v>4523</v>
      </c>
      <c r="L15" s="595">
        <v>50417.790745324004</v>
      </c>
      <c r="M15" s="595">
        <v>120351</v>
      </c>
    </row>
    <row r="16" spans="1:13" s="571" customFormat="1" ht="18" customHeight="1">
      <c r="A16" s="622"/>
      <c r="B16" s="623" t="s">
        <v>643</v>
      </c>
      <c r="C16" s="595">
        <v>271</v>
      </c>
      <c r="D16" s="595">
        <v>5192.7453679999999</v>
      </c>
      <c r="E16" s="595">
        <v>1487</v>
      </c>
      <c r="F16" s="595"/>
      <c r="G16" s="624">
        <f t="shared" si="2"/>
        <v>102.26415094339623</v>
      </c>
      <c r="H16" s="624">
        <f t="shared" si="2"/>
        <v>126.63854329658963</v>
      </c>
      <c r="I16" s="624">
        <f t="shared" si="2"/>
        <v>112.3960695389267</v>
      </c>
      <c r="K16" s="595">
        <v>265</v>
      </c>
      <c r="L16" s="595">
        <v>4100.4462249999997</v>
      </c>
      <c r="M16" s="595">
        <v>1323</v>
      </c>
    </row>
    <row r="17" spans="1:13" s="571" customFormat="1" ht="18" customHeight="1">
      <c r="A17" s="622"/>
      <c r="B17" s="623" t="s">
        <v>644</v>
      </c>
      <c r="C17" s="595">
        <v>3512</v>
      </c>
      <c r="D17" s="595">
        <v>102599.42546193399</v>
      </c>
      <c r="E17" s="595">
        <v>15318</v>
      </c>
      <c r="F17" s="595"/>
      <c r="G17" s="624">
        <f t="shared" si="2"/>
        <v>83.938814531548758</v>
      </c>
      <c r="H17" s="624">
        <f t="shared" si="2"/>
        <v>194.77938886675045</v>
      </c>
      <c r="I17" s="624">
        <f t="shared" si="2"/>
        <v>81.077647806065727</v>
      </c>
      <c r="K17" s="595">
        <v>4184</v>
      </c>
      <c r="L17" s="595">
        <v>52674.682911199998</v>
      </c>
      <c r="M17" s="595">
        <v>18893</v>
      </c>
    </row>
    <row r="18" spans="1:13" s="572" customFormat="1" ht="18" customHeight="1">
      <c r="A18" s="625"/>
      <c r="B18" s="618" t="s">
        <v>493</v>
      </c>
      <c r="C18" s="619">
        <f>SUM(C19:C30)</f>
        <v>27481</v>
      </c>
      <c r="D18" s="619">
        <f t="shared" ref="D18:E18" si="5">SUM(D19:D30)</f>
        <v>194679.17115532196</v>
      </c>
      <c r="E18" s="619">
        <f t="shared" si="5"/>
        <v>127967</v>
      </c>
      <c r="F18" s="619"/>
      <c r="G18" s="620">
        <f t="shared" si="2"/>
        <v>96.713003695231393</v>
      </c>
      <c r="H18" s="620">
        <f t="shared" si="2"/>
        <v>82.652548946140627</v>
      </c>
      <c r="I18" s="620">
        <f t="shared" si="2"/>
        <v>103.74300770166194</v>
      </c>
      <c r="K18" s="619">
        <f>SUM(K19:K30)</f>
        <v>28415</v>
      </c>
      <c r="L18" s="619">
        <f t="shared" ref="L18:M18" si="6">SUM(L19:L30)</f>
        <v>235539.222489293</v>
      </c>
      <c r="M18" s="619">
        <f t="shared" si="6"/>
        <v>123350</v>
      </c>
    </row>
    <row r="19" spans="1:13" s="571" customFormat="1" ht="18" customHeight="1">
      <c r="A19" s="622"/>
      <c r="B19" s="623" t="s">
        <v>645</v>
      </c>
      <c r="C19" s="595">
        <v>12628</v>
      </c>
      <c r="D19" s="595">
        <v>58566.733999999997</v>
      </c>
      <c r="E19" s="595">
        <v>49603</v>
      </c>
      <c r="F19" s="595"/>
      <c r="G19" s="624">
        <f t="shared" si="2"/>
        <v>82.768565248738284</v>
      </c>
      <c r="H19" s="624">
        <f t="shared" si="2"/>
        <v>62.991129060162699</v>
      </c>
      <c r="I19" s="624">
        <f t="shared" si="2"/>
        <v>85.148055960861726</v>
      </c>
      <c r="K19" s="595">
        <v>15257</v>
      </c>
      <c r="L19" s="595">
        <v>92976.161681533005</v>
      </c>
      <c r="M19" s="595">
        <v>58255</v>
      </c>
    </row>
    <row r="20" spans="1:13" s="571" customFormat="1" ht="18" customHeight="1">
      <c r="A20" s="622"/>
      <c r="B20" s="623" t="s">
        <v>494</v>
      </c>
      <c r="C20" s="595">
        <v>1896</v>
      </c>
      <c r="D20" s="595">
        <v>11212.286588000001</v>
      </c>
      <c r="E20" s="595">
        <v>9926</v>
      </c>
      <c r="F20" s="595"/>
      <c r="G20" s="624">
        <f t="shared" si="2"/>
        <v>96.586856851757517</v>
      </c>
      <c r="H20" s="624">
        <f t="shared" si="2"/>
        <v>93.72149492988494</v>
      </c>
      <c r="I20" s="624">
        <f t="shared" si="2"/>
        <v>97.937839171188941</v>
      </c>
      <c r="K20" s="595">
        <v>1963</v>
      </c>
      <c r="L20" s="595">
        <v>11963.409884134</v>
      </c>
      <c r="M20" s="595">
        <v>10135</v>
      </c>
    </row>
    <row r="21" spans="1:13" s="571" customFormat="1" ht="18" customHeight="1">
      <c r="A21" s="622"/>
      <c r="B21" s="623" t="s">
        <v>495</v>
      </c>
      <c r="C21" s="595">
        <v>1060</v>
      </c>
      <c r="D21" s="595">
        <v>6020.6184955070003</v>
      </c>
      <c r="E21" s="595">
        <v>4647</v>
      </c>
      <c r="F21" s="595"/>
      <c r="G21" s="624">
        <f t="shared" si="2"/>
        <v>75.714285714285708</v>
      </c>
      <c r="H21" s="624">
        <f t="shared" si="2"/>
        <v>67.852246787702242</v>
      </c>
      <c r="I21" s="624">
        <f t="shared" si="2"/>
        <v>76.82261530831542</v>
      </c>
      <c r="K21" s="595">
        <v>1400</v>
      </c>
      <c r="L21" s="595">
        <v>8873.1306338969989</v>
      </c>
      <c r="M21" s="595">
        <v>6049</v>
      </c>
    </row>
    <row r="22" spans="1:13" s="571" customFormat="1" ht="18" customHeight="1">
      <c r="A22" s="622"/>
      <c r="B22" s="623" t="s">
        <v>496</v>
      </c>
      <c r="C22" s="595">
        <v>1071</v>
      </c>
      <c r="D22" s="595">
        <v>18993.573726732</v>
      </c>
      <c r="E22" s="595">
        <v>5913</v>
      </c>
      <c r="F22" s="595"/>
      <c r="G22" s="624">
        <f t="shared" si="2"/>
        <v>95.539696699375554</v>
      </c>
      <c r="H22" s="624">
        <f t="shared" si="2"/>
        <v>441.18239875228949</v>
      </c>
      <c r="I22" s="624">
        <f t="shared" si="2"/>
        <v>114.43777820785756</v>
      </c>
      <c r="K22" s="595">
        <v>1121</v>
      </c>
      <c r="L22" s="595">
        <v>4305.152195656</v>
      </c>
      <c r="M22" s="595">
        <v>5167</v>
      </c>
    </row>
    <row r="23" spans="1:13" s="571" customFormat="1" ht="18" customHeight="1">
      <c r="A23" s="622"/>
      <c r="B23" s="623" t="s">
        <v>646</v>
      </c>
      <c r="C23" s="595">
        <v>263</v>
      </c>
      <c r="D23" s="595">
        <v>5426.7785000000003</v>
      </c>
      <c r="E23" s="595">
        <v>1080</v>
      </c>
      <c r="F23" s="595"/>
      <c r="G23" s="624">
        <f t="shared" si="2"/>
        <v>87.375415282392026</v>
      </c>
      <c r="H23" s="624">
        <f t="shared" si="2"/>
        <v>101.59874176572225</v>
      </c>
      <c r="I23" s="624">
        <f t="shared" si="2"/>
        <v>95.238095238095227</v>
      </c>
      <c r="K23" s="595">
        <v>301</v>
      </c>
      <c r="L23" s="595">
        <v>5341.3835699989995</v>
      </c>
      <c r="M23" s="595">
        <v>1134</v>
      </c>
    </row>
    <row r="24" spans="1:13" s="571" customFormat="1" ht="18" customHeight="1">
      <c r="A24" s="622"/>
      <c r="B24" s="623" t="s">
        <v>647</v>
      </c>
      <c r="C24" s="595">
        <v>1013</v>
      </c>
      <c r="D24" s="595">
        <v>59967.768003969999</v>
      </c>
      <c r="E24" s="595">
        <v>6581</v>
      </c>
      <c r="F24" s="595"/>
      <c r="G24" s="624">
        <f t="shared" si="2"/>
        <v>105.63086548488008</v>
      </c>
      <c r="H24" s="624">
        <f t="shared" si="2"/>
        <v>82.419842773459592</v>
      </c>
      <c r="I24" s="624">
        <f t="shared" si="2"/>
        <v>123.81937911571026</v>
      </c>
      <c r="K24" s="595">
        <v>959</v>
      </c>
      <c r="L24" s="595">
        <v>72758.896384695006</v>
      </c>
      <c r="M24" s="595">
        <v>5315</v>
      </c>
    </row>
    <row r="25" spans="1:13" s="571" customFormat="1" ht="30" customHeight="1">
      <c r="A25" s="622"/>
      <c r="B25" s="623" t="s">
        <v>648</v>
      </c>
      <c r="C25" s="595">
        <v>2679</v>
      </c>
      <c r="D25" s="595">
        <v>13363.040234760001</v>
      </c>
      <c r="E25" s="595">
        <v>10833</v>
      </c>
      <c r="F25" s="595"/>
      <c r="G25" s="624">
        <f t="shared" si="2"/>
        <v>87.292277614858264</v>
      </c>
      <c r="H25" s="624">
        <f t="shared" si="2"/>
        <v>70.75505129433293</v>
      </c>
      <c r="I25" s="624">
        <f t="shared" si="2"/>
        <v>59.973426341139344</v>
      </c>
      <c r="J25" s="626"/>
      <c r="K25" s="595">
        <v>3069</v>
      </c>
      <c r="L25" s="595">
        <v>18886.340961256999</v>
      </c>
      <c r="M25" s="595">
        <v>18063</v>
      </c>
    </row>
    <row r="26" spans="1:13" s="571" customFormat="1" ht="18" customHeight="1">
      <c r="A26" s="622"/>
      <c r="B26" s="623" t="s">
        <v>649</v>
      </c>
      <c r="C26" s="595">
        <v>4125</v>
      </c>
      <c r="D26" s="595">
        <v>9372.0514733550008</v>
      </c>
      <c r="E26" s="595">
        <v>17355</v>
      </c>
      <c r="F26" s="595"/>
      <c r="G26" s="624">
        <f t="shared" si="2"/>
        <v>343.75</v>
      </c>
      <c r="H26" s="624">
        <f t="shared" si="2"/>
        <v>256.99156882461551</v>
      </c>
      <c r="I26" s="624">
        <f t="shared" si="2"/>
        <v>304.52711001930163</v>
      </c>
      <c r="K26" s="595">
        <v>1200</v>
      </c>
      <c r="L26" s="595">
        <v>3646.8322739999999</v>
      </c>
      <c r="M26" s="595">
        <v>5699</v>
      </c>
    </row>
    <row r="27" spans="1:13" s="571" customFormat="1" ht="18" customHeight="1">
      <c r="A27" s="622"/>
      <c r="B27" s="623" t="s">
        <v>650</v>
      </c>
      <c r="C27" s="595">
        <v>370</v>
      </c>
      <c r="D27" s="595">
        <v>3202.3239999990001</v>
      </c>
      <c r="E27" s="595">
        <v>2468</v>
      </c>
      <c r="F27" s="595"/>
      <c r="G27" s="624">
        <f t="shared" si="2"/>
        <v>105.71428571428572</v>
      </c>
      <c r="H27" s="624">
        <f t="shared" si="2"/>
        <v>116.09561536614423</v>
      </c>
      <c r="I27" s="624">
        <f t="shared" si="2"/>
        <v>137.18732629238465</v>
      </c>
      <c r="K27" s="595">
        <v>350</v>
      </c>
      <c r="L27" s="595">
        <v>2758.3505112570001</v>
      </c>
      <c r="M27" s="595">
        <v>1799</v>
      </c>
    </row>
    <row r="28" spans="1:13" s="571" customFormat="1" ht="18" customHeight="1">
      <c r="A28" s="622"/>
      <c r="B28" s="623" t="s">
        <v>497</v>
      </c>
      <c r="C28" s="595">
        <v>270</v>
      </c>
      <c r="D28" s="595">
        <v>831.02300000000002</v>
      </c>
      <c r="E28" s="595">
        <v>980</v>
      </c>
      <c r="F28" s="595"/>
      <c r="G28" s="624">
        <f t="shared" si="2"/>
        <v>97.122302158273371</v>
      </c>
      <c r="H28" s="624">
        <f t="shared" si="2"/>
        <v>40.505984215796119</v>
      </c>
      <c r="I28" s="624">
        <f t="shared" si="2"/>
        <v>68.102849200833916</v>
      </c>
      <c r="K28" s="595">
        <v>278</v>
      </c>
      <c r="L28" s="595">
        <v>2051.6054999990001</v>
      </c>
      <c r="M28" s="595">
        <v>1439</v>
      </c>
    </row>
    <row r="29" spans="1:13" ht="30" customHeight="1">
      <c r="A29" s="622"/>
      <c r="B29" s="623" t="s">
        <v>651</v>
      </c>
      <c r="C29" s="595">
        <v>1833</v>
      </c>
      <c r="D29" s="595">
        <v>7147.8212189989999</v>
      </c>
      <c r="E29" s="595">
        <v>17592</v>
      </c>
      <c r="F29" s="595"/>
      <c r="G29" s="624">
        <f t="shared" si="2"/>
        <v>84.782608695652172</v>
      </c>
      <c r="H29" s="624">
        <f t="shared" si="2"/>
        <v>65.186936868196184</v>
      </c>
      <c r="I29" s="624">
        <f t="shared" si="2"/>
        <v>194.04367968232958</v>
      </c>
      <c r="K29" s="595">
        <v>2162</v>
      </c>
      <c r="L29" s="595">
        <v>10965.112892866</v>
      </c>
      <c r="M29" s="595">
        <v>9066</v>
      </c>
    </row>
    <row r="30" spans="1:13" ht="18" customHeight="1">
      <c r="A30" s="622"/>
      <c r="B30" s="623" t="s">
        <v>498</v>
      </c>
      <c r="C30" s="595">
        <v>273</v>
      </c>
      <c r="D30" s="595">
        <v>575.15191400000003</v>
      </c>
      <c r="E30" s="595">
        <v>989</v>
      </c>
      <c r="F30" s="595"/>
      <c r="G30" s="624">
        <f t="shared" si="2"/>
        <v>76.901408450704224</v>
      </c>
      <c r="H30" s="624">
        <f t="shared" si="2"/>
        <v>56.785722014995379</v>
      </c>
      <c r="I30" s="624">
        <f t="shared" si="2"/>
        <v>80.471928397070798</v>
      </c>
      <c r="K30" s="595">
        <v>355</v>
      </c>
      <c r="L30" s="595">
        <v>1012.846</v>
      </c>
      <c r="M30" s="595">
        <v>1229</v>
      </c>
    </row>
    <row r="31" spans="1:13" ht="18" customHeight="1">
      <c r="C31" s="614"/>
      <c r="D31" s="614"/>
      <c r="E31" s="614"/>
      <c r="F31" s="595"/>
      <c r="G31" s="624"/>
      <c r="H31" s="627"/>
      <c r="I31" s="627"/>
      <c r="K31" s="579"/>
      <c r="L31" s="595"/>
      <c r="M31" s="595"/>
    </row>
    <row r="32" spans="1:13" ht="20.100000000000001" customHeight="1">
      <c r="A32" s="579"/>
      <c r="B32" s="579"/>
      <c r="C32" s="579"/>
      <c r="D32" s="579"/>
      <c r="E32" s="579"/>
      <c r="F32" s="579"/>
      <c r="G32" s="579"/>
      <c r="K32" s="579"/>
      <c r="L32" s="579"/>
      <c r="M32" s="579"/>
    </row>
    <row r="33" spans="1:13" ht="20.100000000000001" customHeight="1">
      <c r="A33" s="579"/>
      <c r="B33" s="579"/>
      <c r="C33" s="579"/>
      <c r="D33" s="579"/>
      <c r="E33" s="579"/>
      <c r="F33" s="579"/>
      <c r="G33" s="579"/>
      <c r="K33" s="579"/>
      <c r="L33" s="579"/>
      <c r="M33" s="579"/>
    </row>
    <row r="34" spans="1:13" ht="20.100000000000001" customHeight="1">
      <c r="A34" s="579"/>
      <c r="B34" s="579"/>
      <c r="C34" s="579"/>
      <c r="D34" s="579"/>
      <c r="E34" s="579"/>
      <c r="F34" s="579"/>
      <c r="G34" s="579"/>
      <c r="K34" s="579"/>
      <c r="L34" s="579"/>
      <c r="M34" s="579"/>
    </row>
    <row r="35" spans="1:13" ht="20.100000000000001" customHeight="1">
      <c r="A35" s="579"/>
      <c r="B35" s="579"/>
      <c r="C35" s="579"/>
      <c r="D35" s="579"/>
      <c r="E35" s="579"/>
      <c r="F35" s="579"/>
      <c r="G35" s="579"/>
      <c r="K35" s="579"/>
      <c r="L35" s="579"/>
      <c r="M35" s="579"/>
    </row>
    <row r="36" spans="1:13" ht="20.100000000000001" customHeight="1">
      <c r="A36" s="579"/>
      <c r="B36" s="579"/>
      <c r="C36" s="579"/>
      <c r="D36" s="579"/>
      <c r="E36" s="579"/>
      <c r="F36" s="579"/>
      <c r="G36" s="579"/>
      <c r="K36" s="579"/>
      <c r="L36" s="579"/>
      <c r="M36" s="579"/>
    </row>
    <row r="37" spans="1:13" ht="20.100000000000001" customHeight="1">
      <c r="A37" s="579"/>
      <c r="B37" s="579"/>
      <c r="C37" s="579"/>
      <c r="D37" s="579"/>
      <c r="E37" s="579"/>
      <c r="F37" s="579"/>
      <c r="G37" s="579"/>
      <c r="K37" s="579"/>
      <c r="L37" s="579"/>
      <c r="M37" s="579"/>
    </row>
    <row r="38" spans="1:13" ht="20.100000000000001" customHeight="1">
      <c r="A38" s="579"/>
      <c r="B38" s="579"/>
      <c r="C38" s="579"/>
      <c r="D38" s="579"/>
      <c r="E38" s="579"/>
      <c r="F38" s="579"/>
      <c r="G38" s="579"/>
      <c r="K38" s="579"/>
      <c r="L38" s="579"/>
      <c r="M38" s="579"/>
    </row>
    <row r="39" spans="1:13" ht="20.100000000000001" customHeight="1">
      <c r="A39" s="579"/>
      <c r="B39" s="579"/>
      <c r="C39" s="579"/>
      <c r="D39" s="579"/>
      <c r="E39" s="579"/>
      <c r="F39" s="579"/>
      <c r="G39" s="579"/>
      <c r="K39" s="579"/>
      <c r="L39" s="579"/>
      <c r="M39" s="579"/>
    </row>
    <row r="40" spans="1:13" ht="20.100000000000001" customHeight="1">
      <c r="A40" s="579"/>
      <c r="B40" s="579"/>
      <c r="C40" s="579"/>
      <c r="D40" s="579"/>
      <c r="E40" s="579"/>
      <c r="F40" s="579"/>
      <c r="G40" s="579"/>
      <c r="K40" s="579"/>
      <c r="L40" s="579"/>
      <c r="M40" s="579"/>
    </row>
    <row r="41" spans="1:13" ht="20.100000000000001" customHeight="1">
      <c r="A41" s="579"/>
      <c r="B41" s="579"/>
      <c r="C41" s="579"/>
      <c r="D41" s="579"/>
      <c r="E41" s="579"/>
      <c r="F41" s="579"/>
      <c r="G41" s="579"/>
      <c r="K41" s="579"/>
      <c r="L41" s="579"/>
      <c r="M41" s="579"/>
    </row>
    <row r="42" spans="1:13" ht="20.100000000000001" customHeight="1">
      <c r="A42" s="579"/>
      <c r="B42" s="579"/>
      <c r="C42" s="579"/>
      <c r="D42" s="579"/>
      <c r="E42" s="579"/>
      <c r="F42" s="579"/>
      <c r="G42" s="579"/>
      <c r="K42" s="579"/>
      <c r="L42" s="579"/>
      <c r="M42" s="579"/>
    </row>
    <row r="43" spans="1:13" ht="20.100000000000001" customHeight="1">
      <c r="A43" s="579"/>
      <c r="B43" s="579"/>
      <c r="C43" s="579"/>
      <c r="D43" s="579"/>
      <c r="E43" s="579"/>
      <c r="F43" s="579"/>
      <c r="G43" s="579"/>
      <c r="K43" s="579"/>
      <c r="L43" s="579"/>
      <c r="M43" s="579"/>
    </row>
    <row r="44" spans="1:13" ht="20.100000000000001" customHeight="1">
      <c r="A44" s="579"/>
      <c r="B44" s="579"/>
      <c r="C44" s="579"/>
      <c r="D44" s="579"/>
      <c r="E44" s="579"/>
      <c r="F44" s="579"/>
      <c r="G44" s="579"/>
      <c r="K44" s="579"/>
      <c r="L44" s="579"/>
      <c r="M44" s="579"/>
    </row>
    <row r="45" spans="1:13" ht="20.100000000000001" customHeight="1">
      <c r="A45" s="579"/>
      <c r="B45" s="579"/>
      <c r="C45" s="579"/>
      <c r="D45" s="579"/>
      <c r="E45" s="579"/>
      <c r="F45" s="579"/>
      <c r="G45" s="579"/>
      <c r="K45" s="579"/>
      <c r="L45" s="579"/>
      <c r="M45" s="579"/>
    </row>
    <row r="46" spans="1:13" ht="20.100000000000001" customHeight="1">
      <c r="A46" s="579"/>
      <c r="B46" s="579"/>
      <c r="C46" s="579"/>
      <c r="D46" s="579"/>
      <c r="E46" s="579"/>
      <c r="F46" s="579"/>
      <c r="G46" s="579"/>
      <c r="K46" s="579"/>
      <c r="L46" s="579"/>
      <c r="M46" s="579"/>
    </row>
    <row r="47" spans="1:13" ht="20.100000000000001" customHeight="1">
      <c r="A47" s="579"/>
      <c r="B47" s="579"/>
      <c r="C47" s="579"/>
      <c r="D47" s="579"/>
      <c r="E47" s="579"/>
      <c r="F47" s="579"/>
      <c r="G47" s="579"/>
      <c r="K47" s="579"/>
      <c r="L47" s="579"/>
      <c r="M47" s="579"/>
    </row>
    <row r="48" spans="1:1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K4:M5"/>
    <mergeCell ref="G5:I5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8AB7B-E031-4E9F-AA85-8BAE5305D77A}">
  <sheetPr>
    <pageSetUpPr fitToPage="1"/>
  </sheetPr>
  <dimension ref="A1:D73"/>
  <sheetViews>
    <sheetView zoomScaleNormal="100" workbookViewId="0">
      <selection activeCell="B3" sqref="B3"/>
    </sheetView>
  </sheetViews>
  <sheetFormatPr defaultColWidth="8.7109375" defaultRowHeight="12.75"/>
  <cols>
    <col min="1" max="1" width="49.28515625" style="569" customWidth="1"/>
    <col min="2" max="2" width="9.7109375" style="569" customWidth="1"/>
    <col min="3" max="3" width="9.28515625" style="569" customWidth="1"/>
    <col min="4" max="4" width="20.7109375" style="569" customWidth="1"/>
    <col min="5" max="16384" width="8.7109375" style="569"/>
  </cols>
  <sheetData>
    <row r="1" spans="1:4" s="567" customFormat="1" ht="20.100000000000001" customHeight="1">
      <c r="A1" s="566" t="s">
        <v>658</v>
      </c>
      <c r="B1" s="605"/>
      <c r="C1" s="605"/>
    </row>
    <row r="2" spans="1:4" ht="20.100000000000001" customHeight="1">
      <c r="A2" s="579"/>
      <c r="B2" s="579"/>
      <c r="C2" s="579"/>
    </row>
    <row r="3" spans="1:4" s="571" customFormat="1" ht="20.100000000000001" customHeight="1">
      <c r="A3" s="570"/>
      <c r="B3" s="606"/>
      <c r="C3" s="606"/>
      <c r="D3" s="628" t="s">
        <v>652</v>
      </c>
    </row>
    <row r="4" spans="1:4" s="571" customFormat="1" ht="15.95" customHeight="1">
      <c r="A4" s="607"/>
      <c r="B4" s="608" t="s">
        <v>51</v>
      </c>
      <c r="C4" s="608" t="s">
        <v>51</v>
      </c>
      <c r="D4" s="608" t="s">
        <v>626</v>
      </c>
    </row>
    <row r="5" spans="1:4" s="571" customFormat="1" ht="15.95" customHeight="1">
      <c r="A5" s="610"/>
      <c r="B5" s="611" t="s">
        <v>22</v>
      </c>
      <c r="C5" s="611" t="s">
        <v>30</v>
      </c>
      <c r="D5" s="611" t="s">
        <v>653</v>
      </c>
    </row>
    <row r="6" spans="1:4" s="571" customFormat="1" ht="20.100000000000001" customHeight="1">
      <c r="A6" s="570"/>
      <c r="B6" s="101"/>
      <c r="C6" s="101"/>
      <c r="D6" s="101"/>
    </row>
    <row r="7" spans="1:4" s="616" customFormat="1" ht="20.100000000000001" customHeight="1">
      <c r="A7" s="629" t="s">
        <v>253</v>
      </c>
      <c r="B7" s="630">
        <f>B8+B9+B14</f>
        <v>23604</v>
      </c>
      <c r="C7" s="630">
        <f>C8+C9+C14</f>
        <v>36543</v>
      </c>
      <c r="D7" s="631">
        <f>C7/B7*100</f>
        <v>154.81698017285206</v>
      </c>
    </row>
    <row r="8" spans="1:4" s="616" customFormat="1" ht="20.100000000000001" customHeight="1">
      <c r="A8" s="618" t="s">
        <v>641</v>
      </c>
      <c r="B8" s="632">
        <v>341</v>
      </c>
      <c r="C8" s="632">
        <v>491</v>
      </c>
      <c r="D8" s="633">
        <f t="shared" ref="D8:D26" si="0">C8/B8*100</f>
        <v>143.98826979472142</v>
      </c>
    </row>
    <row r="9" spans="1:4" s="616" customFormat="1" ht="20.100000000000001" customHeight="1">
      <c r="A9" s="618" t="s">
        <v>642</v>
      </c>
      <c r="B9" s="632">
        <v>6559</v>
      </c>
      <c r="C9" s="632">
        <f>SUM(C10:C13)</f>
        <v>9606</v>
      </c>
      <c r="D9" s="633">
        <f t="shared" si="0"/>
        <v>146.45525232504954</v>
      </c>
    </row>
    <row r="10" spans="1:4" s="571" customFormat="1" ht="20.100000000000001" customHeight="1">
      <c r="A10" s="634" t="s">
        <v>57</v>
      </c>
      <c r="B10" s="635">
        <v>143</v>
      </c>
      <c r="C10" s="635">
        <v>227</v>
      </c>
      <c r="D10" s="636">
        <f t="shared" si="0"/>
        <v>158.74125874125875</v>
      </c>
    </row>
    <row r="11" spans="1:4" s="571" customFormat="1" ht="20.100000000000001" customHeight="1">
      <c r="A11" s="634" t="s">
        <v>63</v>
      </c>
      <c r="B11" s="635">
        <v>2718</v>
      </c>
      <c r="C11" s="635">
        <v>4330</v>
      </c>
      <c r="D11" s="636">
        <f t="shared" si="0"/>
        <v>159.30831493745401</v>
      </c>
    </row>
    <row r="12" spans="1:4" s="571" customFormat="1" ht="20.100000000000001" customHeight="1">
      <c r="A12" s="634" t="s">
        <v>643</v>
      </c>
      <c r="B12" s="635">
        <v>780</v>
      </c>
      <c r="C12" s="635">
        <v>614</v>
      </c>
      <c r="D12" s="636">
        <f t="shared" si="0"/>
        <v>78.717948717948715</v>
      </c>
    </row>
    <row r="13" spans="1:4" s="571" customFormat="1" ht="20.100000000000001" customHeight="1">
      <c r="A13" s="634" t="s">
        <v>644</v>
      </c>
      <c r="B13" s="635">
        <v>2918</v>
      </c>
      <c r="C13" s="635">
        <v>4435</v>
      </c>
      <c r="D13" s="636">
        <f t="shared" si="0"/>
        <v>151.98766278272791</v>
      </c>
    </row>
    <row r="14" spans="1:4" s="616" customFormat="1" ht="20.100000000000001" customHeight="1">
      <c r="A14" s="637" t="s">
        <v>493</v>
      </c>
      <c r="B14" s="632">
        <v>16704</v>
      </c>
      <c r="C14" s="632">
        <f>SUM(C15:C26)</f>
        <v>26446</v>
      </c>
      <c r="D14" s="633">
        <f t="shared" si="0"/>
        <v>158.32136015325671</v>
      </c>
    </row>
    <row r="15" spans="1:4" s="571" customFormat="1" ht="20.100000000000001" customHeight="1">
      <c r="A15" s="634" t="s">
        <v>645</v>
      </c>
      <c r="B15" s="635">
        <v>7977</v>
      </c>
      <c r="C15" s="635">
        <v>12907</v>
      </c>
      <c r="D15" s="636">
        <f t="shared" si="0"/>
        <v>161.80268271279928</v>
      </c>
    </row>
    <row r="16" spans="1:4" s="571" customFormat="1" ht="20.100000000000001" customHeight="1">
      <c r="A16" s="634" t="s">
        <v>494</v>
      </c>
      <c r="B16" s="635">
        <v>1105</v>
      </c>
      <c r="C16" s="635">
        <v>1727</v>
      </c>
      <c r="D16" s="636">
        <f t="shared" si="0"/>
        <v>156.28959276018099</v>
      </c>
    </row>
    <row r="17" spans="1:4" s="571" customFormat="1" ht="20.100000000000001" customHeight="1">
      <c r="A17" s="634" t="s">
        <v>495</v>
      </c>
      <c r="B17" s="635">
        <v>1179</v>
      </c>
      <c r="C17" s="635">
        <v>1817</v>
      </c>
      <c r="D17" s="636">
        <f t="shared" si="0"/>
        <v>154.1136556403732</v>
      </c>
    </row>
    <row r="18" spans="1:4" s="571" customFormat="1" ht="20.100000000000001" customHeight="1">
      <c r="A18" s="634" t="s">
        <v>496</v>
      </c>
      <c r="B18" s="635">
        <v>564</v>
      </c>
      <c r="C18" s="635">
        <v>806</v>
      </c>
      <c r="D18" s="636">
        <f t="shared" si="0"/>
        <v>142.9078014184397</v>
      </c>
    </row>
    <row r="19" spans="1:4" s="571" customFormat="1" ht="20.100000000000001" customHeight="1">
      <c r="A19" s="634" t="s">
        <v>646</v>
      </c>
      <c r="B19" s="635">
        <v>206</v>
      </c>
      <c r="C19" s="635">
        <v>329</v>
      </c>
      <c r="D19" s="636">
        <f t="shared" si="0"/>
        <v>159.70873786407768</v>
      </c>
    </row>
    <row r="20" spans="1:4" s="571" customFormat="1" ht="20.100000000000001" customHeight="1">
      <c r="A20" s="634" t="s">
        <v>647</v>
      </c>
      <c r="B20" s="635">
        <v>1035</v>
      </c>
      <c r="C20" s="635">
        <v>1643</v>
      </c>
      <c r="D20" s="636">
        <f t="shared" si="0"/>
        <v>158.74396135265701</v>
      </c>
    </row>
    <row r="21" spans="1:4" s="571" customFormat="1" ht="27.95" customHeight="1">
      <c r="A21" s="634" t="s">
        <v>654</v>
      </c>
      <c r="B21" s="635">
        <v>1832</v>
      </c>
      <c r="C21" s="635">
        <v>2760</v>
      </c>
      <c r="D21" s="636">
        <f t="shared" si="0"/>
        <v>150.65502183406113</v>
      </c>
    </row>
    <row r="22" spans="1:4" s="571" customFormat="1" ht="20.100000000000001" customHeight="1">
      <c r="A22" s="634" t="s">
        <v>649</v>
      </c>
      <c r="B22" s="635">
        <v>611</v>
      </c>
      <c r="C22" s="635">
        <v>1084</v>
      </c>
      <c r="D22" s="636">
        <f t="shared" si="0"/>
        <v>177.41407528641571</v>
      </c>
    </row>
    <row r="23" spans="1:4" s="571" customFormat="1" ht="20.100000000000001" customHeight="1">
      <c r="A23" s="634" t="s">
        <v>650</v>
      </c>
      <c r="B23" s="635">
        <v>119</v>
      </c>
      <c r="C23" s="635">
        <v>186</v>
      </c>
      <c r="D23" s="636">
        <f t="shared" si="0"/>
        <v>156.30252100840337</v>
      </c>
    </row>
    <row r="24" spans="1:4" s="571" customFormat="1" ht="20.100000000000001" customHeight="1">
      <c r="A24" s="634" t="s">
        <v>497</v>
      </c>
      <c r="B24" s="635">
        <v>190</v>
      </c>
      <c r="C24" s="635">
        <v>263</v>
      </c>
      <c r="D24" s="636">
        <f t="shared" si="0"/>
        <v>138.42105263157896</v>
      </c>
    </row>
    <row r="25" spans="1:4" ht="27.95" customHeight="1">
      <c r="A25" s="634" t="s">
        <v>655</v>
      </c>
      <c r="B25" s="635">
        <v>1162</v>
      </c>
      <c r="C25" s="635">
        <v>1872</v>
      </c>
      <c r="D25" s="636">
        <f t="shared" si="0"/>
        <v>161.10154905335628</v>
      </c>
    </row>
    <row r="26" spans="1:4" ht="20.100000000000001" customHeight="1">
      <c r="A26" s="634" t="s">
        <v>498</v>
      </c>
      <c r="B26" s="635">
        <v>724</v>
      </c>
      <c r="C26" s="635">
        <v>1052</v>
      </c>
      <c r="D26" s="636">
        <f t="shared" si="0"/>
        <v>145.30386740331491</v>
      </c>
    </row>
    <row r="27" spans="1:4" ht="20.100000000000001" customHeight="1">
      <c r="A27" s="579"/>
      <c r="B27" s="635"/>
      <c r="C27" s="579"/>
    </row>
    <row r="28" spans="1:4" ht="20.100000000000001" customHeight="1">
      <c r="A28" s="579"/>
      <c r="B28" s="635"/>
      <c r="C28" s="579"/>
    </row>
    <row r="29" spans="1:4" ht="20.100000000000001" customHeight="1">
      <c r="A29" s="579"/>
      <c r="B29" s="579"/>
      <c r="C29" s="579"/>
    </row>
    <row r="30" spans="1:4" ht="20.100000000000001" customHeight="1">
      <c r="A30" s="579"/>
      <c r="B30" s="579"/>
      <c r="C30" s="579"/>
    </row>
    <row r="31" spans="1:4" ht="20.100000000000001" customHeight="1">
      <c r="A31" s="579"/>
      <c r="B31" s="579"/>
      <c r="C31" s="579"/>
    </row>
    <row r="32" spans="1:4" ht="20.100000000000001" customHeight="1">
      <c r="A32" s="579"/>
      <c r="B32" s="579"/>
      <c r="C32" s="579"/>
    </row>
    <row r="33" spans="1:4" ht="20.100000000000001" customHeight="1">
      <c r="A33" s="579"/>
      <c r="B33" s="579"/>
      <c r="C33" s="579"/>
    </row>
    <row r="34" spans="1:4" ht="20.100000000000001" customHeight="1">
      <c r="A34" s="579"/>
      <c r="B34" s="579"/>
      <c r="C34" s="579"/>
    </row>
    <row r="35" spans="1:4" ht="20.100000000000001" customHeight="1">
      <c r="A35" s="579"/>
      <c r="B35" s="579"/>
      <c r="C35" s="579"/>
    </row>
    <row r="36" spans="1:4" ht="20.100000000000001" customHeight="1">
      <c r="A36" s="579"/>
      <c r="B36" s="579"/>
      <c r="C36" s="579"/>
    </row>
    <row r="37" spans="1:4" ht="20.100000000000001" customHeight="1">
      <c r="A37" s="579"/>
      <c r="B37" s="579"/>
      <c r="C37" s="579"/>
    </row>
    <row r="38" spans="1:4" ht="20.100000000000001" customHeight="1">
      <c r="A38" s="579"/>
      <c r="B38" s="579"/>
      <c r="C38" s="579"/>
    </row>
    <row r="39" spans="1:4" ht="20.100000000000001" customHeight="1">
      <c r="A39" s="579"/>
      <c r="B39" s="579"/>
      <c r="C39" s="579"/>
    </row>
    <row r="40" spans="1:4" ht="20.100000000000001" customHeight="1">
      <c r="A40" s="579"/>
      <c r="B40" s="579"/>
      <c r="C40" s="579"/>
    </row>
    <row r="41" spans="1:4" ht="20.100000000000001" customHeight="1">
      <c r="A41" s="579"/>
      <c r="B41" s="579"/>
      <c r="C41" s="579"/>
    </row>
    <row r="42" spans="1:4" ht="20.100000000000001" customHeight="1">
      <c r="A42" s="579"/>
      <c r="B42" s="579"/>
      <c r="C42" s="579"/>
    </row>
    <row r="43" spans="1:4" ht="20.100000000000001" customHeight="1">
      <c r="A43" s="579"/>
      <c r="B43" s="579"/>
      <c r="C43" s="579"/>
    </row>
    <row r="44" spans="1:4" ht="20.100000000000001" customHeight="1">
      <c r="A44" s="579"/>
      <c r="B44" s="579"/>
      <c r="C44" s="579"/>
      <c r="D44" s="579"/>
    </row>
    <row r="45" spans="1:4" ht="20.100000000000001" customHeight="1">
      <c r="A45" s="579"/>
      <c r="B45" s="579"/>
      <c r="C45" s="579"/>
      <c r="D45" s="579"/>
    </row>
    <row r="46" spans="1:4" ht="20.100000000000001" customHeight="1">
      <c r="A46" s="579"/>
      <c r="B46" s="579"/>
      <c r="C46" s="579"/>
      <c r="D46" s="579"/>
    </row>
    <row r="47" spans="1:4" ht="20.100000000000001" customHeight="1">
      <c r="A47" s="579"/>
      <c r="B47" s="579"/>
      <c r="C47" s="579"/>
      <c r="D47" s="579"/>
    </row>
    <row r="48" spans="1:4" ht="20.100000000000001" customHeight="1">
      <c r="A48" s="579"/>
      <c r="B48" s="579"/>
      <c r="C48" s="579"/>
      <c r="D48" s="579"/>
    </row>
    <row r="49" spans="1:4" ht="20.100000000000001" customHeight="1">
      <c r="A49" s="579"/>
      <c r="B49" s="579"/>
      <c r="C49" s="579"/>
      <c r="D49" s="579"/>
    </row>
    <row r="50" spans="1:4" ht="20.100000000000001" customHeight="1">
      <c r="A50" s="579"/>
      <c r="B50" s="579"/>
      <c r="C50" s="579"/>
      <c r="D50" s="579"/>
    </row>
    <row r="51" spans="1:4" ht="20.100000000000001" customHeight="1">
      <c r="A51" s="579"/>
      <c r="B51" s="579"/>
      <c r="C51" s="579"/>
      <c r="D51" s="579"/>
    </row>
    <row r="52" spans="1:4" ht="20.100000000000001" customHeight="1">
      <c r="A52" s="579"/>
      <c r="B52" s="579"/>
      <c r="C52" s="579"/>
      <c r="D52" s="579"/>
    </row>
    <row r="53" spans="1:4" ht="20.100000000000001" customHeight="1">
      <c r="A53" s="579"/>
      <c r="B53" s="579"/>
      <c r="C53" s="579"/>
      <c r="D53" s="579"/>
    </row>
    <row r="54" spans="1:4" ht="20.100000000000001" customHeight="1">
      <c r="A54" s="579"/>
      <c r="B54" s="579"/>
      <c r="C54" s="579"/>
      <c r="D54" s="579"/>
    </row>
    <row r="55" spans="1:4" ht="20.100000000000001" customHeight="1">
      <c r="A55" s="579"/>
      <c r="B55" s="579"/>
      <c r="C55" s="579"/>
      <c r="D55" s="579"/>
    </row>
    <row r="56" spans="1:4" ht="20.100000000000001" customHeight="1">
      <c r="A56" s="579"/>
      <c r="B56" s="579"/>
      <c r="C56" s="579"/>
      <c r="D56" s="579"/>
    </row>
    <row r="57" spans="1:4" ht="20.100000000000001" customHeight="1">
      <c r="A57" s="579"/>
      <c r="B57" s="579"/>
      <c r="C57" s="579"/>
      <c r="D57" s="579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8B08-3666-46DF-99DF-55A37ADC3F91}">
  <sheetPr>
    <pageSetUpPr fitToPage="1"/>
  </sheetPr>
  <dimension ref="A1:D75"/>
  <sheetViews>
    <sheetView workbookViewId="0">
      <selection activeCell="B3" sqref="B3"/>
    </sheetView>
  </sheetViews>
  <sheetFormatPr defaultColWidth="8.7109375" defaultRowHeight="12.75"/>
  <cols>
    <col min="1" max="1" width="46.5703125" style="569" customWidth="1"/>
    <col min="2" max="2" width="9.7109375" style="569" customWidth="1"/>
    <col min="3" max="3" width="9.28515625" style="569" customWidth="1"/>
    <col min="4" max="4" width="20.7109375" style="569" customWidth="1"/>
    <col min="5" max="16384" width="8.7109375" style="569"/>
  </cols>
  <sheetData>
    <row r="1" spans="1:4" s="567" customFormat="1" ht="20.100000000000001" customHeight="1">
      <c r="A1" s="566" t="s">
        <v>659</v>
      </c>
      <c r="B1" s="605"/>
      <c r="C1" s="605"/>
    </row>
    <row r="2" spans="1:4" ht="20.100000000000001" customHeight="1">
      <c r="A2" s="579"/>
      <c r="B2" s="579"/>
      <c r="C2" s="579"/>
    </row>
    <row r="3" spans="1:4" s="571" customFormat="1" ht="15.95" customHeight="1">
      <c r="A3" s="570"/>
      <c r="B3" s="606"/>
      <c r="C3" s="606"/>
      <c r="D3" s="628" t="s">
        <v>652</v>
      </c>
    </row>
    <row r="4" spans="1:4" s="571" customFormat="1" ht="15.75" customHeight="1">
      <c r="A4" s="607"/>
      <c r="B4" s="608" t="s">
        <v>51</v>
      </c>
      <c r="C4" s="608" t="s">
        <v>51</v>
      </c>
      <c r="D4" s="608" t="s">
        <v>626</v>
      </c>
    </row>
    <row r="5" spans="1:4" s="571" customFormat="1" ht="15.75" customHeight="1">
      <c r="A5" s="610"/>
      <c r="B5" s="611" t="s">
        <v>22</v>
      </c>
      <c r="C5" s="611" t="s">
        <v>30</v>
      </c>
      <c r="D5" s="611" t="s">
        <v>653</v>
      </c>
    </row>
    <row r="6" spans="1:4" s="571" customFormat="1" ht="20.100000000000001" customHeight="1">
      <c r="A6" s="570"/>
      <c r="B6" s="101"/>
      <c r="C6" s="101"/>
      <c r="D6" s="101"/>
    </row>
    <row r="7" spans="1:4" s="616" customFormat="1" ht="20.100000000000001" customHeight="1">
      <c r="A7" s="629" t="s">
        <v>253</v>
      </c>
      <c r="B7" s="630">
        <v>53365</v>
      </c>
      <c r="C7" s="630">
        <f>C8+C9+C14</f>
        <v>61444</v>
      </c>
      <c r="D7" s="631">
        <f>C7/B7*100</f>
        <v>115.13913613791811</v>
      </c>
    </row>
    <row r="8" spans="1:4" s="616" customFormat="1" ht="20.100000000000001" customHeight="1">
      <c r="A8" s="618" t="s">
        <v>641</v>
      </c>
      <c r="B8" s="632">
        <v>653</v>
      </c>
      <c r="C8" s="632">
        <v>711</v>
      </c>
      <c r="D8" s="633">
        <f t="shared" ref="D8:D26" si="0">C8/B8*100</f>
        <v>108.88208269525268</v>
      </c>
    </row>
    <row r="9" spans="1:4" s="616" customFormat="1" ht="20.100000000000001" customHeight="1">
      <c r="A9" s="618" t="s">
        <v>642</v>
      </c>
      <c r="B9" s="632">
        <v>13916</v>
      </c>
      <c r="C9" s="632">
        <f>SUM(C10:C13)</f>
        <v>15992</v>
      </c>
      <c r="D9" s="633">
        <f t="shared" si="0"/>
        <v>114.91807990801955</v>
      </c>
    </row>
    <row r="10" spans="1:4" s="571" customFormat="1" ht="20.100000000000001" customHeight="1">
      <c r="A10" s="634" t="s">
        <v>57</v>
      </c>
      <c r="B10" s="635">
        <v>271</v>
      </c>
      <c r="C10" s="635">
        <v>314</v>
      </c>
      <c r="D10" s="636">
        <f t="shared" si="0"/>
        <v>115.86715867158672</v>
      </c>
    </row>
    <row r="11" spans="1:4" s="571" customFormat="1" ht="19.5" customHeight="1">
      <c r="A11" s="634" t="s">
        <v>63</v>
      </c>
      <c r="B11" s="635">
        <v>6178</v>
      </c>
      <c r="C11" s="635">
        <v>7094</v>
      </c>
      <c r="D11" s="636">
        <f t="shared" si="0"/>
        <v>114.82680479119456</v>
      </c>
    </row>
    <row r="12" spans="1:4" s="571" customFormat="1" ht="19.5" customHeight="1">
      <c r="A12" s="634" t="s">
        <v>643</v>
      </c>
      <c r="B12" s="635">
        <v>403</v>
      </c>
      <c r="C12" s="635">
        <v>438</v>
      </c>
      <c r="D12" s="636">
        <f t="shared" si="0"/>
        <v>108.6848635235732</v>
      </c>
    </row>
    <row r="13" spans="1:4" s="571" customFormat="1" ht="20.100000000000001" customHeight="1">
      <c r="A13" s="634" t="s">
        <v>644</v>
      </c>
      <c r="B13" s="635">
        <v>7064</v>
      </c>
      <c r="C13" s="635">
        <v>8146</v>
      </c>
      <c r="D13" s="636">
        <f t="shared" si="0"/>
        <v>115.31710079275199</v>
      </c>
    </row>
    <row r="14" spans="1:4" s="616" customFormat="1" ht="20.100000000000001" customHeight="1">
      <c r="A14" s="637" t="s">
        <v>493</v>
      </c>
      <c r="B14" s="632">
        <v>38796</v>
      </c>
      <c r="C14" s="632">
        <f>SUM(C15:C26)</f>
        <v>44741</v>
      </c>
      <c r="D14" s="633">
        <f t="shared" si="0"/>
        <v>115.3237447159501</v>
      </c>
    </row>
    <row r="15" spans="1:4" s="571" customFormat="1" ht="20.100000000000001" customHeight="1">
      <c r="A15" s="634" t="s">
        <v>645</v>
      </c>
      <c r="B15" s="635">
        <v>20751</v>
      </c>
      <c r="C15" s="635">
        <v>24214</v>
      </c>
      <c r="D15" s="636">
        <f t="shared" si="0"/>
        <v>116.68835236856054</v>
      </c>
    </row>
    <row r="16" spans="1:4" s="571" customFormat="1" ht="20.100000000000001" customHeight="1">
      <c r="A16" s="634" t="s">
        <v>494</v>
      </c>
      <c r="B16" s="635">
        <v>2704</v>
      </c>
      <c r="C16" s="635">
        <v>3071</v>
      </c>
      <c r="D16" s="636">
        <f t="shared" si="0"/>
        <v>113.5724852071006</v>
      </c>
    </row>
    <row r="17" spans="1:4" s="571" customFormat="1" ht="20.100000000000001" customHeight="1">
      <c r="A17" s="634" t="s">
        <v>495</v>
      </c>
      <c r="B17" s="635">
        <v>2295</v>
      </c>
      <c r="C17" s="635">
        <v>2389</v>
      </c>
      <c r="D17" s="636">
        <f t="shared" si="0"/>
        <v>104.09586056644879</v>
      </c>
    </row>
    <row r="18" spans="1:4" s="571" customFormat="1" ht="20.100000000000001" customHeight="1">
      <c r="A18" s="634" t="s">
        <v>496</v>
      </c>
      <c r="B18" s="635">
        <v>1461</v>
      </c>
      <c r="C18" s="635">
        <v>1785</v>
      </c>
      <c r="D18" s="636">
        <f t="shared" si="0"/>
        <v>122.17659137577002</v>
      </c>
    </row>
    <row r="19" spans="1:4" s="571" customFormat="1" ht="21.75" customHeight="1">
      <c r="A19" s="634" t="s">
        <v>646</v>
      </c>
      <c r="B19" s="635">
        <v>442</v>
      </c>
      <c r="C19" s="635">
        <v>478</v>
      </c>
      <c r="D19" s="636">
        <f t="shared" si="0"/>
        <v>108.1447963800905</v>
      </c>
    </row>
    <row r="20" spans="1:4" s="571" customFormat="1" ht="20.100000000000001" customHeight="1">
      <c r="A20" s="634" t="s">
        <v>647</v>
      </c>
      <c r="B20" s="635">
        <v>2428</v>
      </c>
      <c r="C20" s="635">
        <v>2446</v>
      </c>
      <c r="D20" s="636">
        <f t="shared" si="0"/>
        <v>100.74135090609555</v>
      </c>
    </row>
    <row r="21" spans="1:4" s="571" customFormat="1" ht="30" customHeight="1">
      <c r="A21" s="634" t="s">
        <v>654</v>
      </c>
      <c r="B21" s="635">
        <v>4181</v>
      </c>
      <c r="C21" s="635">
        <v>4901</v>
      </c>
      <c r="D21" s="636">
        <f t="shared" si="0"/>
        <v>117.22076058359244</v>
      </c>
    </row>
    <row r="22" spans="1:4" s="571" customFormat="1" ht="20.100000000000001" customHeight="1">
      <c r="A22" s="634" t="s">
        <v>649</v>
      </c>
      <c r="B22" s="635">
        <v>1114</v>
      </c>
      <c r="C22" s="635">
        <v>1353</v>
      </c>
      <c r="D22" s="636">
        <f t="shared" si="0"/>
        <v>121.45421903052065</v>
      </c>
    </row>
    <row r="23" spans="1:4" s="571" customFormat="1" ht="21" customHeight="1">
      <c r="A23" s="634" t="s">
        <v>650</v>
      </c>
      <c r="B23" s="635">
        <v>202</v>
      </c>
      <c r="C23" s="635">
        <v>251</v>
      </c>
      <c r="D23" s="636">
        <f t="shared" si="0"/>
        <v>124.25742574257426</v>
      </c>
    </row>
    <row r="24" spans="1:4" s="571" customFormat="1" ht="20.100000000000001" customHeight="1">
      <c r="A24" s="634" t="s">
        <v>497</v>
      </c>
      <c r="B24" s="635">
        <v>281</v>
      </c>
      <c r="C24" s="635">
        <v>344</v>
      </c>
      <c r="D24" s="636">
        <f t="shared" si="0"/>
        <v>122.41992882562278</v>
      </c>
    </row>
    <row r="25" spans="1:4" ht="29.25" customHeight="1">
      <c r="A25" s="634" t="s">
        <v>655</v>
      </c>
      <c r="B25" s="635">
        <v>2601</v>
      </c>
      <c r="C25" s="635">
        <v>3090</v>
      </c>
      <c r="D25" s="636">
        <f t="shared" si="0"/>
        <v>118.80046136101498</v>
      </c>
    </row>
    <row r="26" spans="1:4" ht="20.100000000000001" customHeight="1">
      <c r="A26" s="634" t="s">
        <v>498</v>
      </c>
      <c r="B26" s="635">
        <v>336</v>
      </c>
      <c r="C26" s="635">
        <v>419</v>
      </c>
      <c r="D26" s="636">
        <f t="shared" si="0"/>
        <v>124.70238095238095</v>
      </c>
    </row>
    <row r="27" spans="1:4" ht="29.25" customHeight="1">
      <c r="A27" s="638"/>
      <c r="B27" s="635"/>
      <c r="C27" s="579"/>
    </row>
    <row r="28" spans="1:4" ht="20.100000000000001" customHeight="1">
      <c r="A28" s="638"/>
      <c r="B28" s="635"/>
      <c r="C28" s="579"/>
    </row>
    <row r="29" spans="1:4" ht="20.100000000000001" customHeight="1">
      <c r="A29" s="579"/>
      <c r="B29" s="579"/>
      <c r="C29" s="579"/>
    </row>
    <row r="30" spans="1:4" ht="20.100000000000001" customHeight="1">
      <c r="A30" s="579"/>
      <c r="B30" s="579"/>
      <c r="C30" s="579"/>
    </row>
    <row r="31" spans="1:4" ht="20.100000000000001" customHeight="1">
      <c r="A31" s="579"/>
      <c r="B31" s="579"/>
      <c r="C31" s="579"/>
    </row>
    <row r="32" spans="1:4" ht="20.100000000000001" customHeight="1">
      <c r="A32" s="579"/>
      <c r="B32" s="579"/>
      <c r="C32" s="579"/>
    </row>
    <row r="33" spans="1:4" ht="20.100000000000001" customHeight="1">
      <c r="A33" s="579"/>
      <c r="B33" s="579"/>
      <c r="C33" s="579"/>
    </row>
    <row r="34" spans="1:4" ht="20.100000000000001" customHeight="1">
      <c r="A34" s="579"/>
      <c r="B34" s="579"/>
      <c r="C34" s="579"/>
    </row>
    <row r="35" spans="1:4" ht="20.100000000000001" customHeight="1">
      <c r="A35" s="579"/>
      <c r="B35" s="579"/>
      <c r="C35" s="579"/>
    </row>
    <row r="36" spans="1:4" ht="20.100000000000001" customHeight="1">
      <c r="A36" s="579"/>
      <c r="B36" s="579"/>
      <c r="C36" s="579"/>
    </row>
    <row r="37" spans="1:4" ht="20.100000000000001" customHeight="1">
      <c r="A37" s="579"/>
      <c r="B37" s="579"/>
      <c r="C37" s="579"/>
    </row>
    <row r="38" spans="1:4" ht="20.100000000000001" customHeight="1">
      <c r="A38" s="579"/>
      <c r="B38" s="579"/>
      <c r="C38" s="579"/>
    </row>
    <row r="39" spans="1:4" ht="20.100000000000001" customHeight="1">
      <c r="A39" s="579"/>
      <c r="B39" s="579"/>
      <c r="C39" s="579"/>
    </row>
    <row r="40" spans="1:4" ht="20.100000000000001" customHeight="1">
      <c r="A40" s="579"/>
      <c r="B40" s="579"/>
      <c r="C40" s="579"/>
    </row>
    <row r="41" spans="1:4" ht="20.100000000000001" customHeight="1">
      <c r="A41" s="579"/>
      <c r="B41" s="579"/>
      <c r="C41" s="579"/>
    </row>
    <row r="42" spans="1:4" ht="20.100000000000001" customHeight="1">
      <c r="A42" s="579"/>
      <c r="B42" s="579"/>
      <c r="C42" s="579"/>
    </row>
    <row r="43" spans="1:4" ht="20.100000000000001" customHeight="1">
      <c r="A43" s="579"/>
      <c r="B43" s="579"/>
      <c r="C43" s="579"/>
    </row>
    <row r="44" spans="1:4" ht="20.100000000000001" customHeight="1">
      <c r="A44" s="579"/>
      <c r="B44" s="579"/>
      <c r="C44" s="579"/>
      <c r="D44" s="579"/>
    </row>
    <row r="45" spans="1:4" ht="20.100000000000001" customHeight="1">
      <c r="A45" s="579"/>
      <c r="B45" s="579"/>
      <c r="C45" s="579"/>
      <c r="D45" s="579"/>
    </row>
    <row r="46" spans="1:4" ht="20.100000000000001" customHeight="1">
      <c r="A46" s="579"/>
      <c r="B46" s="579"/>
      <c r="C46" s="579"/>
      <c r="D46" s="579"/>
    </row>
    <row r="47" spans="1:4" ht="20.100000000000001" customHeight="1">
      <c r="A47" s="579"/>
      <c r="B47" s="579"/>
      <c r="C47" s="579"/>
      <c r="D47" s="579"/>
    </row>
    <row r="48" spans="1:4" ht="20.100000000000001" customHeight="1">
      <c r="A48" s="579"/>
      <c r="B48" s="579"/>
      <c r="C48" s="579"/>
      <c r="D48" s="579"/>
    </row>
    <row r="49" spans="1:4" ht="20.100000000000001" customHeight="1">
      <c r="A49" s="579"/>
      <c r="B49" s="579"/>
      <c r="C49" s="579"/>
      <c r="D49" s="579"/>
    </row>
    <row r="50" spans="1:4" ht="20.100000000000001" customHeight="1">
      <c r="A50" s="579"/>
      <c r="B50" s="579"/>
      <c r="C50" s="579"/>
      <c r="D50" s="579"/>
    </row>
    <row r="51" spans="1:4" ht="20.100000000000001" customHeight="1">
      <c r="A51" s="579"/>
      <c r="B51" s="579"/>
      <c r="C51" s="579"/>
      <c r="D51" s="579"/>
    </row>
    <row r="52" spans="1:4" ht="20.100000000000001" customHeight="1">
      <c r="A52" s="579"/>
      <c r="B52" s="579"/>
      <c r="C52" s="579"/>
      <c r="D52" s="579"/>
    </row>
    <row r="53" spans="1:4" ht="20.100000000000001" customHeight="1">
      <c r="A53" s="579"/>
      <c r="B53" s="579"/>
      <c r="C53" s="579"/>
      <c r="D53" s="579"/>
    </row>
    <row r="54" spans="1:4" ht="20.100000000000001" customHeight="1">
      <c r="A54" s="579"/>
      <c r="B54" s="579"/>
      <c r="C54" s="579"/>
      <c r="D54" s="579"/>
    </row>
    <row r="55" spans="1:4" ht="20.100000000000001" customHeight="1">
      <c r="A55" s="579"/>
      <c r="B55" s="579"/>
      <c r="C55" s="579"/>
      <c r="D55" s="579"/>
    </row>
    <row r="56" spans="1:4" ht="20.100000000000001" customHeight="1">
      <c r="A56" s="579"/>
      <c r="B56" s="579"/>
      <c r="C56" s="579"/>
      <c r="D56" s="579"/>
    </row>
    <row r="57" spans="1:4" ht="20.100000000000001" customHeight="1">
      <c r="A57" s="579"/>
      <c r="B57" s="579"/>
      <c r="C57" s="579"/>
      <c r="D57" s="579"/>
    </row>
    <row r="58" spans="1:4" ht="20.100000000000001" customHeight="1">
      <c r="A58" s="579"/>
    </row>
    <row r="59" spans="1:4" ht="20.100000000000001" customHeight="1">
      <c r="A59" s="579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233A-FB50-4CA4-8F02-3A589A2D5E85}">
  <sheetPr>
    <pageSetUpPr fitToPage="1"/>
  </sheetPr>
  <dimension ref="A1:G75"/>
  <sheetViews>
    <sheetView workbookViewId="0">
      <selection activeCell="B3" sqref="B3"/>
    </sheetView>
  </sheetViews>
  <sheetFormatPr defaultColWidth="8.7109375" defaultRowHeight="12.75"/>
  <cols>
    <col min="1" max="1" width="45" style="569" customWidth="1"/>
    <col min="2" max="2" width="9.7109375" style="569" customWidth="1"/>
    <col min="3" max="3" width="9.28515625" style="569" customWidth="1"/>
    <col min="4" max="4" width="20.7109375" style="569" customWidth="1"/>
    <col min="5" max="5" width="10" style="569" customWidth="1"/>
    <col min="6" max="6" width="10.28515625" style="569" customWidth="1"/>
    <col min="7" max="9" width="5.5703125" style="569" customWidth="1"/>
    <col min="10" max="16384" width="8.7109375" style="569"/>
  </cols>
  <sheetData>
    <row r="1" spans="1:6" s="567" customFormat="1" ht="20.100000000000001" customHeight="1">
      <c r="A1" s="566" t="s">
        <v>660</v>
      </c>
      <c r="B1" s="605"/>
      <c r="C1" s="605"/>
    </row>
    <row r="2" spans="1:6" ht="20.100000000000001" customHeight="1">
      <c r="A2" s="579"/>
      <c r="B2" s="579"/>
      <c r="C2" s="579"/>
    </row>
    <row r="3" spans="1:6" s="571" customFormat="1" ht="15.95" customHeight="1">
      <c r="A3" s="570"/>
      <c r="B3" s="606"/>
      <c r="C3" s="606"/>
      <c r="D3" s="628" t="s">
        <v>652</v>
      </c>
    </row>
    <row r="4" spans="1:6" s="571" customFormat="1" ht="15.95" customHeight="1">
      <c r="A4" s="607"/>
      <c r="B4" s="608" t="s">
        <v>51</v>
      </c>
      <c r="C4" s="608" t="s">
        <v>51</v>
      </c>
      <c r="D4" s="608" t="s">
        <v>626</v>
      </c>
    </row>
    <row r="5" spans="1:6" s="571" customFormat="1" ht="15.95" customHeight="1">
      <c r="A5" s="610"/>
      <c r="B5" s="611" t="s">
        <v>22</v>
      </c>
      <c r="C5" s="611" t="s">
        <v>30</v>
      </c>
      <c r="D5" s="611" t="s">
        <v>653</v>
      </c>
    </row>
    <row r="6" spans="1:6" s="571" customFormat="1" ht="20.100000000000001" customHeight="1">
      <c r="A6" s="570"/>
      <c r="B6" s="101"/>
      <c r="C6" s="101"/>
      <c r="D6" s="101"/>
    </row>
    <row r="7" spans="1:6" s="616" customFormat="1" ht="20.100000000000001" customHeight="1">
      <c r="A7" s="629" t="s">
        <v>253</v>
      </c>
      <c r="B7" s="630">
        <f>B8+B9+B14</f>
        <v>4791</v>
      </c>
      <c r="C7" s="630">
        <f>C8+C9+C14</f>
        <v>5895</v>
      </c>
      <c r="D7" s="631">
        <f>C7/B7*100</f>
        <v>123.04320601127112</v>
      </c>
    </row>
    <row r="8" spans="1:6" s="616" customFormat="1" ht="20.100000000000001" customHeight="1">
      <c r="A8" s="618" t="s">
        <v>641</v>
      </c>
      <c r="B8" s="632">
        <v>85</v>
      </c>
      <c r="C8" s="632">
        <v>128</v>
      </c>
      <c r="D8" s="633">
        <f t="shared" ref="D8:D26" si="0">C8/B8*100</f>
        <v>150.58823529411765</v>
      </c>
      <c r="E8" s="639"/>
      <c r="F8" s="639"/>
    </row>
    <row r="9" spans="1:6" s="616" customFormat="1" ht="20.100000000000001" customHeight="1">
      <c r="A9" s="618" t="s">
        <v>642</v>
      </c>
      <c r="B9" s="632">
        <f>SUM(B10:B13)</f>
        <v>958</v>
      </c>
      <c r="C9" s="632">
        <f>SUM(C10:C13)</f>
        <v>1161</v>
      </c>
      <c r="D9" s="633">
        <f t="shared" si="0"/>
        <v>121.18997912317329</v>
      </c>
      <c r="E9" s="630"/>
      <c r="F9" s="630"/>
    </row>
    <row r="10" spans="1:6" s="571" customFormat="1" ht="20.100000000000001" customHeight="1">
      <c r="A10" s="634" t="s">
        <v>57</v>
      </c>
      <c r="B10" s="635">
        <v>30</v>
      </c>
      <c r="C10" s="635">
        <v>39</v>
      </c>
      <c r="D10" s="636">
        <f t="shared" si="0"/>
        <v>130</v>
      </c>
    </row>
    <row r="11" spans="1:6" s="571" customFormat="1" ht="19.5" customHeight="1">
      <c r="A11" s="634" t="s">
        <v>63</v>
      </c>
      <c r="B11" s="635">
        <v>515</v>
      </c>
      <c r="C11" s="635">
        <v>639</v>
      </c>
      <c r="D11" s="636">
        <f t="shared" si="0"/>
        <v>124.07766990291262</v>
      </c>
    </row>
    <row r="12" spans="1:6" s="571" customFormat="1" ht="19.5" customHeight="1">
      <c r="A12" s="634" t="s">
        <v>643</v>
      </c>
      <c r="B12" s="635">
        <v>62</v>
      </c>
      <c r="C12" s="635">
        <v>71</v>
      </c>
      <c r="D12" s="636">
        <f t="shared" si="0"/>
        <v>114.51612903225808</v>
      </c>
    </row>
    <row r="13" spans="1:6" s="571" customFormat="1" ht="20.100000000000001" customHeight="1">
      <c r="A13" s="634" t="s">
        <v>644</v>
      </c>
      <c r="B13" s="635">
        <v>351</v>
      </c>
      <c r="C13" s="635">
        <v>412</v>
      </c>
      <c r="D13" s="636">
        <f t="shared" si="0"/>
        <v>117.37891737891736</v>
      </c>
    </row>
    <row r="14" spans="1:6" s="616" customFormat="1" ht="20.100000000000001" customHeight="1">
      <c r="A14" s="637" t="s">
        <v>493</v>
      </c>
      <c r="B14" s="632">
        <f>SUM(B15:B26)</f>
        <v>3748</v>
      </c>
      <c r="C14" s="632">
        <f>SUM(C15:C26)</f>
        <v>4606</v>
      </c>
      <c r="D14" s="633">
        <f t="shared" si="0"/>
        <v>122.89220917822838</v>
      </c>
    </row>
    <row r="15" spans="1:6" s="571" customFormat="1" ht="20.100000000000001" customHeight="1">
      <c r="A15" s="634" t="s">
        <v>645</v>
      </c>
      <c r="B15" s="635">
        <v>1830</v>
      </c>
      <c r="C15" s="635">
        <v>2199</v>
      </c>
      <c r="D15" s="636">
        <f t="shared" si="0"/>
        <v>120.1639344262295</v>
      </c>
    </row>
    <row r="16" spans="1:6" s="571" customFormat="1" ht="20.100000000000001" customHeight="1">
      <c r="A16" s="634" t="s">
        <v>494</v>
      </c>
      <c r="B16" s="635">
        <v>172</v>
      </c>
      <c r="C16" s="635">
        <v>249</v>
      </c>
      <c r="D16" s="636">
        <f t="shared" si="0"/>
        <v>144.76744186046511</v>
      </c>
    </row>
    <row r="17" spans="1:7" s="571" customFormat="1" ht="20.100000000000001" customHeight="1">
      <c r="A17" s="634" t="s">
        <v>495</v>
      </c>
      <c r="B17" s="635">
        <v>216</v>
      </c>
      <c r="C17" s="635">
        <v>292</v>
      </c>
      <c r="D17" s="636">
        <f t="shared" si="0"/>
        <v>135.18518518518519</v>
      </c>
    </row>
    <row r="18" spans="1:7" s="571" customFormat="1" ht="20.100000000000001" customHeight="1">
      <c r="A18" s="634" t="s">
        <v>496</v>
      </c>
      <c r="B18" s="635">
        <v>179</v>
      </c>
      <c r="C18" s="635">
        <v>198</v>
      </c>
      <c r="D18" s="636">
        <f t="shared" si="0"/>
        <v>110.61452513966481</v>
      </c>
    </row>
    <row r="19" spans="1:7" s="571" customFormat="1" ht="21.75" customHeight="1">
      <c r="A19" s="634" t="s">
        <v>646</v>
      </c>
      <c r="B19" s="635">
        <v>66</v>
      </c>
      <c r="C19" s="635">
        <v>68</v>
      </c>
      <c r="D19" s="636">
        <f t="shared" si="0"/>
        <v>103.03030303030303</v>
      </c>
    </row>
    <row r="20" spans="1:7" s="571" customFormat="1" ht="20.100000000000001" customHeight="1">
      <c r="A20" s="634" t="s">
        <v>647</v>
      </c>
      <c r="B20" s="635">
        <v>312</v>
      </c>
      <c r="C20" s="635">
        <v>363</v>
      </c>
      <c r="D20" s="636">
        <f t="shared" si="0"/>
        <v>116.34615384615385</v>
      </c>
    </row>
    <row r="21" spans="1:7" s="571" customFormat="1" ht="30" customHeight="1">
      <c r="A21" s="634" t="s">
        <v>654</v>
      </c>
      <c r="B21" s="635">
        <v>344</v>
      </c>
      <c r="C21" s="635">
        <v>401</v>
      </c>
      <c r="D21" s="636">
        <f t="shared" si="0"/>
        <v>116.56976744186048</v>
      </c>
    </row>
    <row r="22" spans="1:7" s="571" customFormat="1" ht="20.100000000000001" customHeight="1">
      <c r="A22" s="634" t="s">
        <v>649</v>
      </c>
      <c r="B22" s="635">
        <v>206</v>
      </c>
      <c r="C22" s="635">
        <v>296</v>
      </c>
      <c r="D22" s="636">
        <f t="shared" si="0"/>
        <v>143.68932038834953</v>
      </c>
    </row>
    <row r="23" spans="1:7" s="571" customFormat="1" ht="21" customHeight="1">
      <c r="A23" s="634" t="s">
        <v>650</v>
      </c>
      <c r="B23" s="635">
        <v>70</v>
      </c>
      <c r="C23" s="635">
        <v>76</v>
      </c>
      <c r="D23" s="636">
        <f t="shared" si="0"/>
        <v>108.57142857142857</v>
      </c>
    </row>
    <row r="24" spans="1:7" s="571" customFormat="1" ht="20.100000000000001" customHeight="1">
      <c r="A24" s="634" t="s">
        <v>497</v>
      </c>
      <c r="B24" s="635">
        <v>42</v>
      </c>
      <c r="C24" s="635">
        <v>51</v>
      </c>
      <c r="D24" s="636">
        <f t="shared" si="0"/>
        <v>121.42857142857142</v>
      </c>
    </row>
    <row r="25" spans="1:7" ht="29.25" customHeight="1">
      <c r="A25" s="634" t="s">
        <v>655</v>
      </c>
      <c r="B25" s="635">
        <v>252</v>
      </c>
      <c r="C25" s="635">
        <v>333</v>
      </c>
      <c r="D25" s="636">
        <f t="shared" si="0"/>
        <v>132.14285714285714</v>
      </c>
    </row>
    <row r="26" spans="1:7" ht="20.100000000000001" customHeight="1">
      <c r="A26" s="634" t="s">
        <v>498</v>
      </c>
      <c r="B26" s="635">
        <v>59</v>
      </c>
      <c r="C26" s="635">
        <v>80</v>
      </c>
      <c r="D26" s="636">
        <f t="shared" si="0"/>
        <v>135.59322033898303</v>
      </c>
    </row>
    <row r="27" spans="1:7" ht="20.100000000000001" customHeight="1">
      <c r="A27" s="638"/>
      <c r="B27" s="635"/>
      <c r="C27" s="579"/>
      <c r="E27" s="579"/>
      <c r="F27" s="579"/>
      <c r="G27" s="579"/>
    </row>
    <row r="28" spans="1:7" ht="20.100000000000001" customHeight="1">
      <c r="A28" s="579"/>
      <c r="B28" s="635"/>
      <c r="C28" s="579"/>
    </row>
    <row r="29" spans="1:7" ht="20.100000000000001" customHeight="1">
      <c r="A29" s="579"/>
      <c r="B29" s="579"/>
      <c r="C29" s="579"/>
    </row>
    <row r="30" spans="1:7" ht="20.100000000000001" customHeight="1">
      <c r="A30" s="579"/>
      <c r="B30" s="579"/>
      <c r="C30" s="579"/>
    </row>
    <row r="31" spans="1:7" ht="20.100000000000001" customHeight="1">
      <c r="A31" s="579"/>
      <c r="B31" s="579"/>
      <c r="C31" s="579"/>
    </row>
    <row r="32" spans="1:7" ht="20.100000000000001" customHeight="1">
      <c r="A32" s="579"/>
      <c r="B32" s="579"/>
      <c r="C32" s="579"/>
    </row>
    <row r="33" spans="1:4" ht="20.100000000000001" customHeight="1">
      <c r="A33" s="579"/>
      <c r="B33" s="579"/>
      <c r="C33" s="579"/>
    </row>
    <row r="34" spans="1:4" ht="20.100000000000001" customHeight="1">
      <c r="A34" s="579"/>
      <c r="B34" s="579"/>
      <c r="C34" s="579"/>
    </row>
    <row r="35" spans="1:4" ht="20.100000000000001" customHeight="1">
      <c r="A35" s="579"/>
      <c r="B35" s="579"/>
      <c r="C35" s="579"/>
    </row>
    <row r="36" spans="1:4" ht="20.100000000000001" customHeight="1">
      <c r="A36" s="579"/>
      <c r="B36" s="579"/>
      <c r="C36" s="579"/>
    </row>
    <row r="37" spans="1:4" ht="20.100000000000001" customHeight="1">
      <c r="A37" s="579"/>
      <c r="B37" s="579"/>
      <c r="C37" s="579"/>
    </row>
    <row r="38" spans="1:4" ht="20.100000000000001" customHeight="1">
      <c r="A38" s="579"/>
      <c r="B38" s="579"/>
      <c r="C38" s="579"/>
    </row>
    <row r="39" spans="1:4" ht="20.100000000000001" customHeight="1">
      <c r="A39" s="579"/>
      <c r="B39" s="579"/>
      <c r="C39" s="579"/>
    </row>
    <row r="40" spans="1:4" ht="20.100000000000001" customHeight="1">
      <c r="A40" s="579"/>
      <c r="B40" s="579"/>
      <c r="C40" s="579"/>
    </row>
    <row r="41" spans="1:4" ht="20.100000000000001" customHeight="1">
      <c r="A41" s="579"/>
      <c r="B41" s="579"/>
      <c r="C41" s="579"/>
    </row>
    <row r="42" spans="1:4" ht="20.100000000000001" customHeight="1">
      <c r="A42" s="579"/>
      <c r="B42" s="579"/>
      <c r="C42" s="579"/>
    </row>
    <row r="43" spans="1:4" ht="20.100000000000001" customHeight="1">
      <c r="A43" s="579"/>
      <c r="B43" s="579"/>
      <c r="C43" s="579"/>
    </row>
    <row r="44" spans="1:4" ht="20.100000000000001" customHeight="1">
      <c r="A44" s="579"/>
      <c r="B44" s="579"/>
      <c r="C44" s="579"/>
      <c r="D44" s="579"/>
    </row>
    <row r="45" spans="1:4" ht="20.100000000000001" customHeight="1">
      <c r="A45" s="579"/>
      <c r="B45" s="579"/>
      <c r="C45" s="579"/>
      <c r="D45" s="579"/>
    </row>
    <row r="46" spans="1:4" ht="20.100000000000001" customHeight="1">
      <c r="A46" s="579"/>
      <c r="B46" s="579"/>
      <c r="C46" s="579"/>
      <c r="D46" s="579"/>
    </row>
    <row r="47" spans="1:4" ht="20.100000000000001" customHeight="1">
      <c r="A47" s="579"/>
      <c r="B47" s="579"/>
      <c r="C47" s="579"/>
      <c r="D47" s="579"/>
    </row>
    <row r="48" spans="1:4" ht="20.100000000000001" customHeight="1">
      <c r="A48" s="579"/>
      <c r="B48" s="579"/>
      <c r="C48" s="579"/>
      <c r="D48" s="579"/>
    </row>
    <row r="49" spans="1:4" ht="20.100000000000001" customHeight="1">
      <c r="A49" s="579"/>
      <c r="B49" s="579"/>
      <c r="C49" s="579"/>
      <c r="D49" s="579"/>
    </row>
    <row r="50" spans="1:4" ht="20.100000000000001" customHeight="1">
      <c r="A50" s="579"/>
      <c r="B50" s="579"/>
      <c r="C50" s="579"/>
      <c r="D50" s="579"/>
    </row>
    <row r="51" spans="1:4" ht="20.100000000000001" customHeight="1">
      <c r="A51" s="579"/>
      <c r="B51" s="579"/>
      <c r="C51" s="579"/>
      <c r="D51" s="579"/>
    </row>
    <row r="52" spans="1:4" ht="20.100000000000001" customHeight="1">
      <c r="A52" s="579"/>
      <c r="B52" s="579"/>
      <c r="C52" s="579"/>
      <c r="D52" s="579"/>
    </row>
    <row r="53" spans="1:4" ht="20.100000000000001" customHeight="1">
      <c r="A53" s="579"/>
      <c r="B53" s="579"/>
      <c r="C53" s="579"/>
      <c r="D53" s="579"/>
    </row>
    <row r="54" spans="1:4" ht="20.100000000000001" customHeight="1">
      <c r="A54" s="579"/>
      <c r="B54" s="579"/>
      <c r="C54" s="579"/>
      <c r="D54" s="579"/>
    </row>
    <row r="55" spans="1:4" ht="20.100000000000001" customHeight="1">
      <c r="A55" s="579"/>
      <c r="B55" s="579"/>
      <c r="C55" s="579"/>
      <c r="D55" s="579"/>
    </row>
    <row r="56" spans="1:4" ht="20.100000000000001" customHeight="1">
      <c r="A56" s="579"/>
      <c r="B56" s="579"/>
      <c r="C56" s="579"/>
      <c r="D56" s="579"/>
    </row>
    <row r="57" spans="1:4" ht="20.100000000000001" customHeight="1">
      <c r="A57" s="579"/>
      <c r="B57" s="579"/>
      <c r="C57" s="579"/>
      <c r="D57" s="579"/>
    </row>
    <row r="58" spans="1:4" ht="20.100000000000001" customHeight="1">
      <c r="A58" s="579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C6D9-04A8-452E-BBCA-9BABB7C856CC}">
  <sheetPr>
    <pageSetUpPr fitToPage="1"/>
  </sheetPr>
  <dimension ref="A1:G44"/>
  <sheetViews>
    <sheetView workbookViewId="0">
      <selection activeCell="B3" sqref="B3"/>
    </sheetView>
  </sheetViews>
  <sheetFormatPr defaultColWidth="9.42578125" defaultRowHeight="15"/>
  <cols>
    <col min="1" max="1" width="3.42578125" style="170" customWidth="1"/>
    <col min="2" max="2" width="41.42578125" style="170" customWidth="1"/>
    <col min="3" max="4" width="13.5703125" style="170" customWidth="1"/>
    <col min="5" max="5" width="15.5703125" style="170" customWidth="1"/>
    <col min="6" max="16384" width="9.42578125" style="170"/>
  </cols>
  <sheetData>
    <row r="1" spans="1:7" ht="20.100000000000001" customHeight="1">
      <c r="A1" s="169" t="s">
        <v>249</v>
      </c>
    </row>
    <row r="2" spans="1:7" ht="20.100000000000001" customHeight="1">
      <c r="A2" s="171"/>
      <c r="B2" s="171"/>
      <c r="C2" s="171"/>
      <c r="D2" s="171"/>
    </row>
    <row r="3" spans="1:7" ht="20.100000000000001" customHeight="1">
      <c r="A3" s="172"/>
      <c r="B3" s="172"/>
      <c r="C3" s="172"/>
      <c r="D3" s="172"/>
      <c r="E3" s="173" t="s">
        <v>139</v>
      </c>
    </row>
    <row r="4" spans="1:7" ht="18" customHeight="1">
      <c r="A4" s="174"/>
      <c r="B4" s="174"/>
      <c r="C4" s="175" t="s">
        <v>1</v>
      </c>
      <c r="D4" s="175" t="s">
        <v>20</v>
      </c>
      <c r="E4" s="175" t="s">
        <v>31</v>
      </c>
    </row>
    <row r="5" spans="1:7" ht="18" customHeight="1">
      <c r="A5" s="176"/>
      <c r="B5" s="176"/>
      <c r="C5" s="177" t="s">
        <v>21</v>
      </c>
      <c r="D5" s="177" t="s">
        <v>21</v>
      </c>
      <c r="E5" s="177" t="s">
        <v>250</v>
      </c>
    </row>
    <row r="6" spans="1:7" ht="18" customHeight="1">
      <c r="A6" s="176"/>
      <c r="B6" s="176"/>
      <c r="C6" s="178" t="s">
        <v>251</v>
      </c>
      <c r="D6" s="178" t="s">
        <v>30</v>
      </c>
      <c r="E6" s="178" t="s">
        <v>252</v>
      </c>
    </row>
    <row r="7" spans="1:7" ht="18" customHeight="1">
      <c r="A7" s="176"/>
      <c r="B7" s="176"/>
    </row>
    <row r="8" spans="1:7" ht="18" customHeight="1">
      <c r="A8" s="179" t="s">
        <v>253</v>
      </c>
      <c r="B8" s="180"/>
      <c r="C8" s="181">
        <v>615.2218548983933</v>
      </c>
      <c r="D8" s="181">
        <v>666.54698016094983</v>
      </c>
      <c r="E8" s="182">
        <v>108.34253933827385</v>
      </c>
    </row>
    <row r="9" spans="1:7" ht="22.35" customHeight="1">
      <c r="A9" s="183"/>
      <c r="B9" s="184" t="s">
        <v>254</v>
      </c>
      <c r="C9" s="185">
        <v>97.575312000000011</v>
      </c>
      <c r="D9" s="185">
        <v>116.87586360000002</v>
      </c>
      <c r="E9" s="186">
        <v>119.78015873523418</v>
      </c>
    </row>
    <row r="10" spans="1:7" ht="22.35" customHeight="1">
      <c r="A10" s="183"/>
      <c r="B10" s="184" t="s">
        <v>255</v>
      </c>
      <c r="C10" s="185">
        <v>8.7334133634641002</v>
      </c>
      <c r="D10" s="185">
        <v>9.0409129020150178</v>
      </c>
      <c r="E10" s="186">
        <v>103.52095481747526</v>
      </c>
    </row>
    <row r="11" spans="1:7" ht="30" customHeight="1">
      <c r="A11" s="183"/>
      <c r="B11" s="187" t="s">
        <v>256</v>
      </c>
      <c r="C11" s="185">
        <v>21.6021739618315</v>
      </c>
      <c r="D11" s="185">
        <v>22.8215971153497</v>
      </c>
      <c r="E11" s="186">
        <v>105.64490942287928</v>
      </c>
    </row>
    <row r="12" spans="1:7" ht="30" customHeight="1">
      <c r="A12" s="183"/>
      <c r="B12" s="188" t="s">
        <v>257</v>
      </c>
      <c r="C12" s="185">
        <v>14.771967704062101</v>
      </c>
      <c r="D12" s="185">
        <v>15.871450231668598</v>
      </c>
      <c r="E12" s="186">
        <v>107.44303365423791</v>
      </c>
    </row>
    <row r="13" spans="1:7" ht="22.35" customHeight="1">
      <c r="A13" s="183"/>
      <c r="B13" s="183" t="s">
        <v>258</v>
      </c>
      <c r="C13" s="185">
        <v>342.62961661078697</v>
      </c>
      <c r="D13" s="185">
        <v>361.47784303385299</v>
      </c>
      <c r="E13" s="186">
        <v>105.50104997037568</v>
      </c>
    </row>
    <row r="14" spans="1:7" ht="22.35" customHeight="1">
      <c r="A14" s="183"/>
      <c r="B14" s="183" t="s">
        <v>259</v>
      </c>
      <c r="C14" s="185">
        <v>110.52935041159999</v>
      </c>
      <c r="D14" s="185">
        <v>120.84062370895499</v>
      </c>
      <c r="E14" s="186">
        <v>109.32899113127587</v>
      </c>
    </row>
    <row r="15" spans="1:7" ht="22.35" customHeight="1">
      <c r="A15" s="183"/>
      <c r="B15" s="183" t="s">
        <v>260</v>
      </c>
      <c r="C15" s="185">
        <v>19.380020846648598</v>
      </c>
      <c r="D15" s="185">
        <v>19.618689569108497</v>
      </c>
      <c r="E15" s="189">
        <v>101.2315194310081</v>
      </c>
    </row>
    <row r="16" spans="1:7" ht="15" customHeight="1">
      <c r="A16" s="183"/>
      <c r="B16" s="190"/>
      <c r="C16" s="191"/>
      <c r="E16" s="192"/>
      <c r="F16" s="193"/>
      <c r="G16" s="191"/>
    </row>
    <row r="17" spans="1:7" ht="15" customHeight="1">
      <c r="A17" s="183"/>
      <c r="B17" s="194"/>
      <c r="C17" s="195"/>
      <c r="D17" s="195"/>
      <c r="E17" s="195"/>
      <c r="F17" s="193"/>
      <c r="G17" s="193"/>
    </row>
    <row r="18" spans="1:7" ht="15" customHeight="1">
      <c r="A18" s="183"/>
      <c r="B18" s="194"/>
      <c r="C18" s="195"/>
      <c r="D18" s="195"/>
      <c r="E18" s="195"/>
      <c r="F18" s="193"/>
      <c r="G18" s="193"/>
    </row>
    <row r="19" spans="1:7" ht="15" customHeight="1">
      <c r="A19" s="183"/>
      <c r="B19" s="194"/>
      <c r="C19" s="195"/>
      <c r="D19" s="195"/>
      <c r="E19" s="195"/>
      <c r="F19" s="193"/>
      <c r="G19" s="193"/>
    </row>
    <row r="20" spans="1:7" ht="15" customHeight="1">
      <c r="B20" s="196"/>
      <c r="C20" s="197"/>
      <c r="D20" s="197"/>
      <c r="E20" s="198"/>
    </row>
    <row r="21" spans="1:7" ht="15" customHeight="1">
      <c r="A21" s="199"/>
      <c r="B21" s="200"/>
      <c r="C21" s="197"/>
      <c r="D21" s="197"/>
      <c r="E21" s="198"/>
    </row>
    <row r="22" spans="1:7" ht="15" customHeight="1">
      <c r="A22" s="199"/>
      <c r="B22" s="200"/>
      <c r="C22" s="197"/>
      <c r="D22" s="197"/>
      <c r="E22" s="198"/>
    </row>
    <row r="23" spans="1:7" ht="15" customHeight="1">
      <c r="A23" s="199"/>
      <c r="B23" s="200"/>
      <c r="C23" s="197"/>
      <c r="D23" s="197"/>
      <c r="E23" s="198"/>
    </row>
    <row r="24" spans="1:7" ht="15" customHeight="1">
      <c r="A24" s="199"/>
      <c r="B24" s="200"/>
      <c r="C24" s="197"/>
      <c r="D24" s="197"/>
      <c r="E24" s="198"/>
    </row>
    <row r="25" spans="1:7" ht="15" customHeight="1">
      <c r="A25" s="199"/>
      <c r="B25" s="200"/>
      <c r="C25" s="197"/>
      <c r="D25" s="197"/>
      <c r="E25" s="198"/>
    </row>
    <row r="26" spans="1:7" ht="15" customHeight="1">
      <c r="A26" s="199"/>
      <c r="B26" s="200"/>
      <c r="C26" s="197"/>
      <c r="D26" s="197"/>
      <c r="E26" s="198"/>
    </row>
    <row r="27" spans="1:7" ht="15" customHeight="1">
      <c r="A27" s="199"/>
      <c r="B27" s="200"/>
      <c r="C27" s="197"/>
      <c r="D27" s="197"/>
      <c r="E27" s="198"/>
    </row>
    <row r="28" spans="1:7" ht="15" customHeight="1">
      <c r="A28" s="199"/>
      <c r="B28" s="200"/>
      <c r="C28" s="197"/>
      <c r="D28" s="197"/>
      <c r="E28" s="198"/>
    </row>
    <row r="29" spans="1:7" ht="15" customHeight="1">
      <c r="A29" s="199"/>
      <c r="B29" s="200"/>
      <c r="C29" s="197"/>
      <c r="D29" s="197"/>
      <c r="E29" s="198"/>
    </row>
    <row r="30" spans="1:7" ht="15" customHeight="1">
      <c r="A30" s="199"/>
      <c r="B30" s="200"/>
      <c r="C30" s="197"/>
      <c r="D30" s="197"/>
      <c r="E30" s="198"/>
    </row>
    <row r="31" spans="1:7" ht="15" customHeight="1">
      <c r="A31" s="199"/>
      <c r="B31" s="200"/>
      <c r="C31" s="197"/>
      <c r="D31" s="197"/>
      <c r="E31" s="198"/>
    </row>
    <row r="32" spans="1:7" ht="15" customHeight="1">
      <c r="A32" s="199"/>
      <c r="B32" s="200"/>
      <c r="C32" s="197"/>
      <c r="D32" s="197"/>
      <c r="E32" s="198"/>
    </row>
    <row r="33" spans="1:5" ht="15" customHeight="1">
      <c r="A33" s="199"/>
      <c r="B33" s="200"/>
      <c r="C33" s="197"/>
      <c r="D33" s="197"/>
      <c r="E33" s="198"/>
    </row>
    <row r="34" spans="1:5" ht="15" customHeight="1">
      <c r="A34" s="199"/>
      <c r="B34" s="200"/>
      <c r="C34" s="197"/>
      <c r="D34" s="197"/>
      <c r="E34" s="198"/>
    </row>
    <row r="35" spans="1:5" ht="15" customHeight="1">
      <c r="A35" s="199"/>
      <c r="B35" s="200"/>
      <c r="C35" s="197"/>
      <c r="D35" s="197"/>
      <c r="E35" s="198"/>
    </row>
    <row r="36" spans="1:5" ht="15" customHeight="1">
      <c r="A36" s="199"/>
      <c r="B36" s="200"/>
      <c r="C36" s="197"/>
      <c r="D36" s="197"/>
      <c r="E36" s="198"/>
    </row>
    <row r="37" spans="1:5" ht="15" customHeight="1">
      <c r="A37" s="199"/>
      <c r="B37" s="200"/>
      <c r="C37" s="197"/>
      <c r="D37" s="197"/>
      <c r="E37" s="198"/>
    </row>
    <row r="38" spans="1:5" ht="15" customHeight="1">
      <c r="A38" s="199"/>
      <c r="B38" s="200"/>
      <c r="C38" s="197"/>
      <c r="D38" s="197"/>
      <c r="E38" s="198"/>
    </row>
    <row r="39" spans="1:5" ht="15" customHeight="1">
      <c r="A39" s="199"/>
      <c r="B39" s="200"/>
      <c r="C39" s="197"/>
      <c r="D39" s="197"/>
      <c r="E39" s="198"/>
    </row>
    <row r="40" spans="1:5" ht="15" customHeight="1">
      <c r="A40" s="199"/>
      <c r="B40" s="200"/>
      <c r="C40" s="197"/>
      <c r="D40" s="197"/>
      <c r="E40" s="198"/>
    </row>
    <row r="41" spans="1:5" ht="15" customHeight="1">
      <c r="A41" s="199"/>
      <c r="B41" s="200"/>
    </row>
    <row r="42" spans="1:5" ht="15" customHeight="1">
      <c r="A42" s="199"/>
    </row>
    <row r="43" spans="1:5" ht="15" customHeight="1">
      <c r="A43" s="199"/>
    </row>
    <row r="44" spans="1:5" ht="15" customHeight="1">
      <c r="A44" s="199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66A4-EE99-434A-A9D5-DA9A92FEDBE5}">
  <sheetPr>
    <pageSetUpPr fitToPage="1"/>
  </sheetPr>
  <dimension ref="A1:H43"/>
  <sheetViews>
    <sheetView workbookViewId="0">
      <selection activeCell="B3" sqref="B3"/>
    </sheetView>
  </sheetViews>
  <sheetFormatPr defaultColWidth="9.42578125" defaultRowHeight="15"/>
  <cols>
    <col min="1" max="1" width="3.42578125" style="170" customWidth="1"/>
    <col min="2" max="2" width="30.42578125" style="170" customWidth="1"/>
    <col min="3" max="3" width="10.5703125" style="170" customWidth="1"/>
    <col min="4" max="5" width="9.42578125" style="170" customWidth="1"/>
    <col min="6" max="6" width="12.42578125" style="170" customWidth="1"/>
    <col min="7" max="7" width="12.5703125" style="170" customWidth="1"/>
    <col min="8" max="16384" width="9.42578125" style="170"/>
  </cols>
  <sheetData>
    <row r="1" spans="1:8" ht="20.100000000000001" customHeight="1">
      <c r="A1" s="169" t="s">
        <v>261</v>
      </c>
    </row>
    <row r="2" spans="1:8" ht="18" customHeight="1">
      <c r="A2" s="172"/>
      <c r="B2" s="172"/>
      <c r="C2" s="172"/>
      <c r="D2" s="172"/>
      <c r="E2" s="172"/>
      <c r="G2" s="173" t="s">
        <v>262</v>
      </c>
    </row>
    <row r="3" spans="1:8" ht="16.350000000000001" customHeight="1">
      <c r="A3" s="174"/>
      <c r="B3" s="174"/>
      <c r="C3" s="175" t="s">
        <v>1</v>
      </c>
      <c r="D3" s="175" t="s">
        <v>263</v>
      </c>
      <c r="E3" s="175" t="s">
        <v>263</v>
      </c>
      <c r="F3" s="175" t="s">
        <v>264</v>
      </c>
      <c r="G3" s="175" t="s">
        <v>264</v>
      </c>
    </row>
    <row r="4" spans="1:8" ht="16.350000000000001" customHeight="1">
      <c r="A4" s="176"/>
      <c r="B4" s="176"/>
      <c r="C4" s="177" t="s">
        <v>612</v>
      </c>
      <c r="D4" s="177" t="s">
        <v>98</v>
      </c>
      <c r="E4" s="177" t="s">
        <v>265</v>
      </c>
      <c r="F4" s="177" t="s">
        <v>99</v>
      </c>
      <c r="G4" s="177" t="s">
        <v>99</v>
      </c>
    </row>
    <row r="5" spans="1:8" ht="16.350000000000001" customHeight="1">
      <c r="A5" s="176"/>
      <c r="B5" s="176"/>
      <c r="C5" s="177" t="s">
        <v>100</v>
      </c>
      <c r="D5" s="177" t="s">
        <v>100</v>
      </c>
      <c r="E5" s="177" t="s">
        <v>100</v>
      </c>
      <c r="F5" s="177" t="s">
        <v>266</v>
      </c>
      <c r="G5" s="177" t="s">
        <v>53</v>
      </c>
    </row>
    <row r="6" spans="1:8" ht="16.350000000000001" customHeight="1">
      <c r="A6" s="176"/>
      <c r="B6" s="176"/>
      <c r="C6" s="178">
        <v>2025</v>
      </c>
      <c r="D6" s="178">
        <v>2025</v>
      </c>
      <c r="E6" s="178">
        <v>2025</v>
      </c>
      <c r="F6" s="178" t="s">
        <v>267</v>
      </c>
      <c r="G6" s="178" t="s">
        <v>7</v>
      </c>
    </row>
    <row r="7" spans="1:8" ht="11.25" customHeight="1">
      <c r="A7" s="176"/>
      <c r="B7" s="176"/>
      <c r="E7" s="177"/>
      <c r="F7" s="177"/>
      <c r="G7" s="177"/>
    </row>
    <row r="8" spans="1:8" ht="18" customHeight="1">
      <c r="A8" s="179" t="s">
        <v>253</v>
      </c>
      <c r="B8" s="180"/>
      <c r="C8" s="201">
        <v>37702.254199999996</v>
      </c>
      <c r="D8" s="201">
        <v>43972.682400000012</v>
      </c>
      <c r="E8" s="201">
        <v>116875.86360000001</v>
      </c>
      <c r="F8" s="181">
        <v>13.45528743512569</v>
      </c>
      <c r="G8" s="181">
        <v>119.78015873523418</v>
      </c>
      <c r="H8" s="193"/>
    </row>
    <row r="9" spans="1:8" ht="17.100000000000001" customHeight="1">
      <c r="A9" s="183"/>
      <c r="B9" s="190" t="s">
        <v>268</v>
      </c>
      <c r="C9" s="202">
        <v>5465.82</v>
      </c>
      <c r="D9" s="203">
        <v>6782.3</v>
      </c>
      <c r="E9" s="203">
        <v>16888.66</v>
      </c>
      <c r="F9" s="204">
        <v>12.302678768645555</v>
      </c>
      <c r="G9" s="204">
        <v>107.33010279468074</v>
      </c>
      <c r="H9" s="193"/>
    </row>
    <row r="10" spans="1:8" ht="17.100000000000001" customHeight="1">
      <c r="A10" s="183"/>
      <c r="B10" s="205" t="s">
        <v>269</v>
      </c>
      <c r="C10" s="202"/>
      <c r="D10" s="203"/>
      <c r="E10" s="203"/>
      <c r="F10" s="204"/>
      <c r="G10" s="204"/>
      <c r="H10" s="193"/>
    </row>
    <row r="11" spans="1:8" ht="17.100000000000001" customHeight="1">
      <c r="A11" s="183"/>
      <c r="B11" s="206" t="s">
        <v>270</v>
      </c>
      <c r="C11" s="207">
        <v>3367.78</v>
      </c>
      <c r="D11" s="208">
        <v>4286.7</v>
      </c>
      <c r="E11" s="208">
        <v>10375.33</v>
      </c>
      <c r="F11" s="209">
        <v>13.234646700448573</v>
      </c>
      <c r="G11" s="209">
        <v>100.48648439240297</v>
      </c>
      <c r="H11" s="193"/>
    </row>
    <row r="12" spans="1:8" ht="17.100000000000001" customHeight="1">
      <c r="A12" s="183"/>
      <c r="B12" s="206" t="s">
        <v>271</v>
      </c>
      <c r="C12" s="207">
        <v>839.43000000000006</v>
      </c>
      <c r="D12" s="208">
        <v>994.64</v>
      </c>
      <c r="E12" s="208">
        <v>2555.2000000000003</v>
      </c>
      <c r="F12" s="209">
        <v>10.92834475266665</v>
      </c>
      <c r="G12" s="209">
        <v>173.57634383767297</v>
      </c>
      <c r="H12" s="193"/>
    </row>
    <row r="13" spans="1:8" ht="17.100000000000001" customHeight="1">
      <c r="A13" s="183"/>
      <c r="B13" s="206" t="s">
        <v>272</v>
      </c>
      <c r="C13" s="207">
        <v>133.52000000000001</v>
      </c>
      <c r="D13" s="208">
        <v>173.21</v>
      </c>
      <c r="E13" s="208">
        <v>430.27</v>
      </c>
      <c r="F13" s="209">
        <v>7.4725988499419058</v>
      </c>
      <c r="G13" s="209">
        <v>317.19130114264652</v>
      </c>
      <c r="H13" s="193"/>
    </row>
    <row r="14" spans="1:8" ht="17.100000000000001" customHeight="1">
      <c r="A14" s="183"/>
      <c r="B14" s="206" t="s">
        <v>273</v>
      </c>
      <c r="C14" s="207">
        <v>69.209999999999994</v>
      </c>
      <c r="D14" s="208">
        <v>94.81</v>
      </c>
      <c r="E14" s="208">
        <v>222.42</v>
      </c>
      <c r="F14" s="209">
        <v>7.6061828876273854</v>
      </c>
      <c r="G14" s="209">
        <v>156.00757522620466</v>
      </c>
      <c r="H14" s="193"/>
    </row>
    <row r="15" spans="1:8" ht="17.100000000000001" customHeight="1">
      <c r="A15" s="183"/>
      <c r="B15" s="206" t="s">
        <v>274</v>
      </c>
      <c r="C15" s="207">
        <v>36.82</v>
      </c>
      <c r="D15" s="208">
        <v>54.31</v>
      </c>
      <c r="E15" s="208">
        <v>127.25</v>
      </c>
      <c r="F15" s="185">
        <v>7.8061354691165361</v>
      </c>
      <c r="G15" s="209">
        <v>125.13521486871866</v>
      </c>
      <c r="H15" s="193"/>
    </row>
    <row r="16" spans="1:8" ht="17.100000000000001" customHeight="1">
      <c r="A16" s="183"/>
      <c r="B16" s="206" t="s">
        <v>275</v>
      </c>
      <c r="C16" s="207">
        <v>30.43</v>
      </c>
      <c r="D16" s="207">
        <v>37.510000000000005</v>
      </c>
      <c r="E16" s="207">
        <v>96.57</v>
      </c>
      <c r="F16" s="185">
        <v>10.458746596602342</v>
      </c>
      <c r="G16" s="185">
        <v>137.52688018912261</v>
      </c>
      <c r="H16" s="193"/>
    </row>
    <row r="17" spans="1:8" ht="17.100000000000001" customHeight="1">
      <c r="A17" s="183"/>
      <c r="B17" s="206" t="s">
        <v>276</v>
      </c>
      <c r="C17" s="207">
        <v>12.719999999999999</v>
      </c>
      <c r="D17" s="207">
        <v>15.510000000000002</v>
      </c>
      <c r="E17" s="207">
        <v>39.97</v>
      </c>
      <c r="F17" s="185">
        <v>9.4378828163001227</v>
      </c>
      <c r="G17" s="185">
        <v>42.992363127890712</v>
      </c>
      <c r="H17" s="193"/>
    </row>
    <row r="18" spans="1:8" ht="17.100000000000001" customHeight="1">
      <c r="A18" s="183"/>
      <c r="B18" s="190" t="s">
        <v>277</v>
      </c>
      <c r="C18" s="202">
        <v>32236.4342</v>
      </c>
      <c r="D18" s="203">
        <v>37190.38240000001</v>
      </c>
      <c r="E18" s="203">
        <v>99987.203600000008</v>
      </c>
      <c r="F18" s="204">
        <v>13.671635713939242</v>
      </c>
      <c r="G18" s="204">
        <v>122.17390988780043</v>
      </c>
      <c r="H18" s="193"/>
    </row>
    <row r="19" spans="1:8" ht="17.100000000000001" customHeight="1">
      <c r="A19" s="183"/>
      <c r="B19" s="210" t="s">
        <v>278</v>
      </c>
      <c r="C19" s="211">
        <v>21335.050299999999</v>
      </c>
      <c r="D19" s="208">
        <v>25308.530700000003</v>
      </c>
      <c r="E19" s="208">
        <v>66477.856</v>
      </c>
      <c r="F19" s="209">
        <v>12.628470934766902</v>
      </c>
      <c r="G19" s="209">
        <v>123.26274626203586</v>
      </c>
      <c r="H19" s="193"/>
    </row>
    <row r="20" spans="1:8" ht="17.100000000000001" customHeight="1">
      <c r="A20" s="183"/>
      <c r="B20" s="210" t="s">
        <v>279</v>
      </c>
      <c r="C20" s="211">
        <v>9410.8177999999989</v>
      </c>
      <c r="D20" s="208">
        <v>10236.6551</v>
      </c>
      <c r="E20" s="208">
        <v>28949.868899999998</v>
      </c>
      <c r="F20" s="209">
        <v>16.084852274853176</v>
      </c>
      <c r="G20" s="209">
        <v>120.43927835952222</v>
      </c>
      <c r="H20" s="193"/>
    </row>
    <row r="21" spans="1:8" ht="17.100000000000001" customHeight="1">
      <c r="A21" s="183"/>
      <c r="B21" s="210" t="s">
        <v>280</v>
      </c>
      <c r="C21" s="211">
        <v>1490.5660999999998</v>
      </c>
      <c r="D21" s="208">
        <v>1645.1965999999998</v>
      </c>
      <c r="E21" s="208">
        <v>4559.4786999999997</v>
      </c>
      <c r="F21" s="209">
        <v>18.272239567472287</v>
      </c>
      <c r="G21" s="209">
        <v>117.7754808359192</v>
      </c>
      <c r="H21" s="193"/>
    </row>
    <row r="22" spans="1:8" ht="17.100000000000001" customHeight="1">
      <c r="B22" s="196" t="s">
        <v>281</v>
      </c>
      <c r="C22" s="212"/>
      <c r="D22" s="198"/>
      <c r="E22" s="198"/>
      <c r="F22" s="213"/>
      <c r="G22" s="213"/>
      <c r="H22" s="193"/>
    </row>
    <row r="23" spans="1:8" ht="17.100000000000001" customHeight="1">
      <c r="A23" s="199"/>
      <c r="B23" s="200" t="s">
        <v>185</v>
      </c>
      <c r="C23" s="211">
        <v>4568.6450000000004</v>
      </c>
      <c r="D23" s="211">
        <v>5238.125</v>
      </c>
      <c r="E23" s="211">
        <v>14300.782999999999</v>
      </c>
      <c r="F23" s="213">
        <v>13.675756744100331</v>
      </c>
      <c r="G23" s="213">
        <v>143.84884225625117</v>
      </c>
      <c r="H23" s="193"/>
    </row>
    <row r="24" spans="1:8" ht="17.100000000000001" customHeight="1">
      <c r="A24" s="199"/>
      <c r="B24" s="200" t="s">
        <v>235</v>
      </c>
      <c r="C24" s="211">
        <v>2471.4250000000002</v>
      </c>
      <c r="D24" s="211">
        <v>3549.4479999999999</v>
      </c>
      <c r="E24" s="211">
        <v>7981.9579999999996</v>
      </c>
      <c r="F24" s="213">
        <v>9.4670555762733315</v>
      </c>
      <c r="G24" s="213">
        <v>116.52374355298558</v>
      </c>
      <c r="H24" s="193"/>
    </row>
    <row r="25" spans="1:8" ht="17.100000000000001" customHeight="1">
      <c r="A25" s="199"/>
      <c r="B25" s="200" t="s">
        <v>191</v>
      </c>
      <c r="C25" s="211">
        <v>1494.7159999999999</v>
      </c>
      <c r="D25" s="211">
        <v>1546.41</v>
      </c>
      <c r="E25" s="211">
        <v>4430.7839999999997</v>
      </c>
      <c r="F25" s="213">
        <v>15.386500758927271</v>
      </c>
      <c r="G25" s="213">
        <v>177.71916356013986</v>
      </c>
      <c r="H25" s="193"/>
    </row>
    <row r="26" spans="1:8" ht="17.100000000000001" customHeight="1">
      <c r="A26" s="199"/>
      <c r="B26" s="200" t="s">
        <v>232</v>
      </c>
      <c r="C26" s="211">
        <v>1171.1849999999999</v>
      </c>
      <c r="D26" s="211">
        <v>1362.691</v>
      </c>
      <c r="E26" s="211">
        <v>3457.2849999999999</v>
      </c>
      <c r="F26" s="213">
        <v>9.6035694444444442</v>
      </c>
      <c r="G26" s="213">
        <v>131.32113670592301</v>
      </c>
      <c r="H26" s="193"/>
    </row>
    <row r="27" spans="1:8" ht="17.100000000000001" customHeight="1">
      <c r="A27" s="199"/>
      <c r="B27" s="200" t="s">
        <v>190</v>
      </c>
      <c r="C27" s="211">
        <v>1026.3209999999999</v>
      </c>
      <c r="D27" s="211">
        <v>1115.912</v>
      </c>
      <c r="E27" s="211">
        <v>3062.4760000000001</v>
      </c>
      <c r="F27" s="213">
        <v>12.043511453773927</v>
      </c>
      <c r="G27" s="213">
        <v>130.76501012609475</v>
      </c>
      <c r="H27" s="193"/>
    </row>
    <row r="28" spans="1:8" ht="17.100000000000001" customHeight="1">
      <c r="A28" s="199"/>
      <c r="B28" s="200" t="s">
        <v>234</v>
      </c>
      <c r="C28" s="211">
        <v>924.95100000000002</v>
      </c>
      <c r="D28" s="211">
        <v>1176.6020000000001</v>
      </c>
      <c r="E28" s="211">
        <v>3032.5329999999999</v>
      </c>
      <c r="F28" s="213">
        <v>11.828352867617891</v>
      </c>
      <c r="G28" s="213">
        <v>109.29571078921639</v>
      </c>
      <c r="H28" s="193"/>
    </row>
    <row r="29" spans="1:8" ht="17.100000000000001" customHeight="1">
      <c r="A29" s="199"/>
      <c r="B29" s="200" t="s">
        <v>210</v>
      </c>
      <c r="C29" s="211">
        <v>759.91499999999996</v>
      </c>
      <c r="D29" s="211">
        <v>823.72500000000002</v>
      </c>
      <c r="E29" s="211">
        <v>2291.4450000000002</v>
      </c>
      <c r="F29" s="213">
        <v>16.116227267679346</v>
      </c>
      <c r="G29" s="213">
        <v>121.35341834013774</v>
      </c>
      <c r="H29" s="193"/>
    </row>
    <row r="30" spans="1:8" ht="17.100000000000001" customHeight="1">
      <c r="A30" s="199"/>
      <c r="B30" s="200" t="s">
        <v>282</v>
      </c>
      <c r="C30" s="211">
        <v>709.4831999999999</v>
      </c>
      <c r="D30" s="211">
        <v>766.85840000000007</v>
      </c>
      <c r="E30" s="211">
        <v>2148.3726000000001</v>
      </c>
      <c r="F30" s="213">
        <v>14.951877293937377</v>
      </c>
      <c r="G30" s="213">
        <v>142.25400384178113</v>
      </c>
      <c r="H30" s="193"/>
    </row>
    <row r="31" spans="1:8" ht="17.100000000000001" customHeight="1">
      <c r="A31" s="199"/>
      <c r="B31" s="200" t="s">
        <v>233</v>
      </c>
      <c r="C31" s="211">
        <v>693.22500000000002</v>
      </c>
      <c r="D31" s="211">
        <v>728.86500000000001</v>
      </c>
      <c r="E31" s="211">
        <v>2127.915</v>
      </c>
      <c r="F31" s="213">
        <v>13.493101503120531</v>
      </c>
      <c r="G31" s="213">
        <v>103.18414353254938</v>
      </c>
      <c r="H31" s="193"/>
    </row>
    <row r="32" spans="1:8" ht="17.100000000000001" customHeight="1">
      <c r="A32" s="199"/>
      <c r="B32" s="200" t="s">
        <v>193</v>
      </c>
      <c r="C32" s="211">
        <v>710.08699999999999</v>
      </c>
      <c r="D32" s="211">
        <v>830.82399999999996</v>
      </c>
      <c r="E32" s="211">
        <v>2087.2260000000001</v>
      </c>
      <c r="F32" s="213">
        <v>12.007642177640935</v>
      </c>
      <c r="G32" s="213">
        <v>230.35475426336399</v>
      </c>
      <c r="H32" s="193"/>
    </row>
    <row r="33" spans="1:8" ht="17.100000000000001" customHeight="1">
      <c r="A33" s="199"/>
      <c r="B33" s="200" t="s">
        <v>188</v>
      </c>
      <c r="C33" s="211">
        <v>675.51199999999994</v>
      </c>
      <c r="D33" s="211">
        <v>697.49599999999998</v>
      </c>
      <c r="E33" s="211">
        <v>2054.1559999999999</v>
      </c>
      <c r="F33" s="213">
        <v>14.579569980773321</v>
      </c>
      <c r="G33" s="213">
        <v>83.234133938430048</v>
      </c>
      <c r="H33" s="193"/>
    </row>
    <row r="34" spans="1:8" ht="17.100000000000001" customHeight="1">
      <c r="A34" s="199"/>
      <c r="B34" s="200" t="s">
        <v>194</v>
      </c>
      <c r="C34" s="211">
        <v>589.51199999999994</v>
      </c>
      <c r="D34" s="211">
        <v>653.79999999999995</v>
      </c>
      <c r="E34" s="211">
        <v>1853.662</v>
      </c>
      <c r="F34" s="213">
        <v>15.266977025516479</v>
      </c>
      <c r="G34" s="213">
        <v>116.53341044968472</v>
      </c>
      <c r="H34" s="193"/>
    </row>
    <row r="35" spans="1:8" ht="17.100000000000001" customHeight="1">
      <c r="A35" s="199"/>
      <c r="B35" s="200" t="s">
        <v>227</v>
      </c>
      <c r="C35" s="211">
        <v>524.12400000000002</v>
      </c>
      <c r="D35" s="211">
        <v>659.04200000000003</v>
      </c>
      <c r="E35" s="211">
        <v>1799.7439999999999</v>
      </c>
      <c r="F35" s="213">
        <v>17.900652959513209</v>
      </c>
      <c r="G35" s="213">
        <v>138.2278057131534</v>
      </c>
      <c r="H35" s="193"/>
    </row>
    <row r="36" spans="1:8" ht="17.100000000000001" customHeight="1">
      <c r="A36" s="199"/>
      <c r="B36" s="200" t="s">
        <v>195</v>
      </c>
      <c r="C36" s="211">
        <v>573.63599999999997</v>
      </c>
      <c r="D36" s="211">
        <v>588.69000000000005</v>
      </c>
      <c r="E36" s="211">
        <v>1762.5630000000001</v>
      </c>
      <c r="F36" s="213">
        <v>16.721170199110951</v>
      </c>
      <c r="G36" s="213">
        <v>158.12334705331418</v>
      </c>
      <c r="H36" s="193"/>
    </row>
    <row r="37" spans="1:8" ht="17.100000000000001" customHeight="1">
      <c r="A37" s="199"/>
      <c r="B37" s="200" t="s">
        <v>211</v>
      </c>
      <c r="C37" s="211">
        <v>589.92499999999995</v>
      </c>
      <c r="D37" s="211">
        <v>598.24699999999996</v>
      </c>
      <c r="E37" s="211">
        <v>1760.684</v>
      </c>
      <c r="F37" s="213">
        <v>17.599881007049813</v>
      </c>
      <c r="G37" s="213">
        <v>95.248152173383843</v>
      </c>
      <c r="H37" s="193"/>
    </row>
    <row r="38" spans="1:8" ht="17.100000000000001" customHeight="1">
      <c r="A38" s="199"/>
      <c r="B38" s="200" t="s">
        <v>209</v>
      </c>
      <c r="C38" s="211">
        <v>543.93600000000004</v>
      </c>
      <c r="D38" s="211">
        <v>528.70399999999995</v>
      </c>
      <c r="E38" s="211">
        <v>1583.8710000000001</v>
      </c>
      <c r="F38" s="213">
        <v>13.717948140546977</v>
      </c>
      <c r="G38" s="213">
        <v>159.51985045810301</v>
      </c>
      <c r="H38" s="193"/>
    </row>
    <row r="39" spans="1:8" ht="17.100000000000001" customHeight="1">
      <c r="A39" s="199"/>
      <c r="B39" s="200" t="s">
        <v>283</v>
      </c>
      <c r="C39" s="211">
        <v>404.96499999999997</v>
      </c>
      <c r="D39" s="211">
        <v>576.04200000000003</v>
      </c>
      <c r="E39" s="211">
        <v>1567.5440000000001</v>
      </c>
      <c r="F39" s="213">
        <v>18.27504505677696</v>
      </c>
      <c r="G39" s="213">
        <v>139.30220220157955</v>
      </c>
      <c r="H39" s="193"/>
    </row>
    <row r="40" spans="1:8" ht="17.100000000000001" customHeight="1">
      <c r="A40" s="199"/>
      <c r="B40" s="200" t="s">
        <v>187</v>
      </c>
      <c r="C40" s="211">
        <v>482.45299999999997</v>
      </c>
      <c r="D40" s="211">
        <v>528.21500000000003</v>
      </c>
      <c r="E40" s="211">
        <v>1507.2550000000001</v>
      </c>
      <c r="F40" s="213">
        <v>18.054657666978226</v>
      </c>
      <c r="G40" s="213">
        <v>168.39765512140568</v>
      </c>
      <c r="H40" s="193"/>
    </row>
    <row r="41" spans="1:8" ht="17.100000000000001" customHeight="1">
      <c r="A41" s="199"/>
      <c r="B41" s="200" t="s">
        <v>284</v>
      </c>
      <c r="C41" s="211">
        <v>504.517</v>
      </c>
      <c r="D41" s="211">
        <v>534.94399999999996</v>
      </c>
      <c r="E41" s="211">
        <v>1496.021</v>
      </c>
      <c r="F41" s="213">
        <v>18.676664534360835</v>
      </c>
      <c r="G41" s="213">
        <v>119.82882980299809</v>
      </c>
      <c r="H41" s="193"/>
    </row>
    <row r="42" spans="1:8" ht="17.100000000000001" customHeight="1">
      <c r="A42" s="199"/>
      <c r="B42" s="200" t="s">
        <v>285</v>
      </c>
      <c r="C42" s="211">
        <v>474.846</v>
      </c>
      <c r="D42" s="211">
        <v>568.04499999999996</v>
      </c>
      <c r="E42" s="211">
        <v>1465.2249999999999</v>
      </c>
      <c r="F42" s="213">
        <v>14.941647295645714</v>
      </c>
      <c r="G42" s="213">
        <v>103.17359724818769</v>
      </c>
      <c r="H42" s="193"/>
    </row>
    <row r="43" spans="1:8" ht="17.100000000000001" customHeight="1">
      <c r="A43" s="199"/>
      <c r="B43" s="200" t="s">
        <v>186</v>
      </c>
      <c r="C43" s="211">
        <v>470.16800000000001</v>
      </c>
      <c r="D43" s="211">
        <v>526.21799999999996</v>
      </c>
      <c r="E43" s="211">
        <v>1461.8050000000001</v>
      </c>
      <c r="F43" s="213">
        <v>19.293706007583889</v>
      </c>
      <c r="G43" s="213">
        <v>109.11704177232104</v>
      </c>
      <c r="H43" s="193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5CEE-302B-4365-A5AF-17E8BEA7845B}">
  <sheetPr>
    <pageSetUpPr fitToPage="1"/>
  </sheetPr>
  <dimension ref="A1:F67"/>
  <sheetViews>
    <sheetView topLeftCell="A31" workbookViewId="0">
      <selection activeCell="B3" sqref="B3"/>
    </sheetView>
  </sheetViews>
  <sheetFormatPr defaultRowHeight="15"/>
  <cols>
    <col min="1" max="1" width="4.28515625" style="643" customWidth="1"/>
    <col min="2" max="2" width="46.42578125" style="643" customWidth="1"/>
    <col min="3" max="3" width="13.28515625" style="643" customWidth="1"/>
    <col min="4" max="4" width="12.85546875" style="643" customWidth="1"/>
    <col min="5" max="5" width="12.140625" style="643" customWidth="1"/>
    <col min="6" max="166" width="9.140625" style="643"/>
    <col min="167" max="167" width="4.28515625" style="643" customWidth="1"/>
    <col min="168" max="168" width="45.42578125" style="643" customWidth="1"/>
    <col min="169" max="170" width="20.7109375" style="643" customWidth="1"/>
    <col min="171" max="171" width="21.42578125" style="643" bestFit="1" customWidth="1"/>
    <col min="172" max="422" width="9.140625" style="643"/>
    <col min="423" max="423" width="4.28515625" style="643" customWidth="1"/>
    <col min="424" max="424" width="45.42578125" style="643" customWidth="1"/>
    <col min="425" max="426" width="20.7109375" style="643" customWidth="1"/>
    <col min="427" max="427" width="21.42578125" style="643" bestFit="1" customWidth="1"/>
    <col min="428" max="678" width="9.140625" style="643"/>
    <col min="679" max="679" width="4.28515625" style="643" customWidth="1"/>
    <col min="680" max="680" width="45.42578125" style="643" customWidth="1"/>
    <col min="681" max="682" width="20.7109375" style="643" customWidth="1"/>
    <col min="683" max="683" width="21.42578125" style="643" bestFit="1" customWidth="1"/>
    <col min="684" max="934" width="9.140625" style="643"/>
    <col min="935" max="935" width="4.28515625" style="643" customWidth="1"/>
    <col min="936" max="936" width="45.42578125" style="643" customWidth="1"/>
    <col min="937" max="938" width="20.7109375" style="643" customWidth="1"/>
    <col min="939" max="939" width="21.42578125" style="643" bestFit="1" customWidth="1"/>
    <col min="940" max="1190" width="9.140625" style="643"/>
    <col min="1191" max="1191" width="4.28515625" style="643" customWidth="1"/>
    <col min="1192" max="1192" width="45.42578125" style="643" customWidth="1"/>
    <col min="1193" max="1194" width="20.7109375" style="643" customWidth="1"/>
    <col min="1195" max="1195" width="21.42578125" style="643" bestFit="1" customWidth="1"/>
    <col min="1196" max="1446" width="9.140625" style="643"/>
    <col min="1447" max="1447" width="4.28515625" style="643" customWidth="1"/>
    <col min="1448" max="1448" width="45.42578125" style="643" customWidth="1"/>
    <col min="1449" max="1450" width="20.7109375" style="643" customWidth="1"/>
    <col min="1451" max="1451" width="21.42578125" style="643" bestFit="1" customWidth="1"/>
    <col min="1452" max="1702" width="9.140625" style="643"/>
    <col min="1703" max="1703" width="4.28515625" style="643" customWidth="1"/>
    <col min="1704" max="1704" width="45.42578125" style="643" customWidth="1"/>
    <col min="1705" max="1706" width="20.7109375" style="643" customWidth="1"/>
    <col min="1707" max="1707" width="21.42578125" style="643" bestFit="1" customWidth="1"/>
    <col min="1708" max="1958" width="9.140625" style="643"/>
    <col min="1959" max="1959" width="4.28515625" style="643" customWidth="1"/>
    <col min="1960" max="1960" width="45.42578125" style="643" customWidth="1"/>
    <col min="1961" max="1962" width="20.7109375" style="643" customWidth="1"/>
    <col min="1963" max="1963" width="21.42578125" style="643" bestFit="1" customWidth="1"/>
    <col min="1964" max="2214" width="9.140625" style="643"/>
    <col min="2215" max="2215" width="4.28515625" style="643" customWidth="1"/>
    <col min="2216" max="2216" width="45.42578125" style="643" customWidth="1"/>
    <col min="2217" max="2218" width="20.7109375" style="643" customWidth="1"/>
    <col min="2219" max="2219" width="21.42578125" style="643" bestFit="1" customWidth="1"/>
    <col min="2220" max="2470" width="9.140625" style="643"/>
    <col min="2471" max="2471" width="4.28515625" style="643" customWidth="1"/>
    <col min="2472" max="2472" width="45.42578125" style="643" customWidth="1"/>
    <col min="2473" max="2474" width="20.7109375" style="643" customWidth="1"/>
    <col min="2475" max="2475" width="21.42578125" style="643" bestFit="1" customWidth="1"/>
    <col min="2476" max="2726" width="9.140625" style="643"/>
    <col min="2727" max="2727" width="4.28515625" style="643" customWidth="1"/>
    <col min="2728" max="2728" width="45.42578125" style="643" customWidth="1"/>
    <col min="2729" max="2730" width="20.7109375" style="643" customWidth="1"/>
    <col min="2731" max="2731" width="21.42578125" style="643" bestFit="1" customWidth="1"/>
    <col min="2732" max="2982" width="9.140625" style="643"/>
    <col min="2983" max="2983" width="4.28515625" style="643" customWidth="1"/>
    <col min="2984" max="2984" width="45.42578125" style="643" customWidth="1"/>
    <col min="2985" max="2986" width="20.7109375" style="643" customWidth="1"/>
    <col min="2987" max="2987" width="21.42578125" style="643" bestFit="1" customWidth="1"/>
    <col min="2988" max="3238" width="9.140625" style="643"/>
    <col min="3239" max="3239" width="4.28515625" style="643" customWidth="1"/>
    <col min="3240" max="3240" width="45.42578125" style="643" customWidth="1"/>
    <col min="3241" max="3242" width="20.7109375" style="643" customWidth="1"/>
    <col min="3243" max="3243" width="21.42578125" style="643" bestFit="1" customWidth="1"/>
    <col min="3244" max="3494" width="9.140625" style="643"/>
    <col min="3495" max="3495" width="4.28515625" style="643" customWidth="1"/>
    <col min="3496" max="3496" width="45.42578125" style="643" customWidth="1"/>
    <col min="3497" max="3498" width="20.7109375" style="643" customWidth="1"/>
    <col min="3499" max="3499" width="21.42578125" style="643" bestFit="1" customWidth="1"/>
    <col min="3500" max="3750" width="9.140625" style="643"/>
    <col min="3751" max="3751" width="4.28515625" style="643" customWidth="1"/>
    <col min="3752" max="3752" width="45.42578125" style="643" customWidth="1"/>
    <col min="3753" max="3754" width="20.7109375" style="643" customWidth="1"/>
    <col min="3755" max="3755" width="21.42578125" style="643" bestFit="1" customWidth="1"/>
    <col min="3756" max="4006" width="9.140625" style="643"/>
    <col min="4007" max="4007" width="4.28515625" style="643" customWidth="1"/>
    <col min="4008" max="4008" width="45.42578125" style="643" customWidth="1"/>
    <col min="4009" max="4010" width="20.7109375" style="643" customWidth="1"/>
    <col min="4011" max="4011" width="21.42578125" style="643" bestFit="1" customWidth="1"/>
    <col min="4012" max="4262" width="9.140625" style="643"/>
    <col min="4263" max="4263" width="4.28515625" style="643" customWidth="1"/>
    <col min="4264" max="4264" width="45.42578125" style="643" customWidth="1"/>
    <col min="4265" max="4266" width="20.7109375" style="643" customWidth="1"/>
    <col min="4267" max="4267" width="21.42578125" style="643" bestFit="1" customWidth="1"/>
    <col min="4268" max="4518" width="9.140625" style="643"/>
    <col min="4519" max="4519" width="4.28515625" style="643" customWidth="1"/>
    <col min="4520" max="4520" width="45.42578125" style="643" customWidth="1"/>
    <col min="4521" max="4522" width="20.7109375" style="643" customWidth="1"/>
    <col min="4523" max="4523" width="21.42578125" style="643" bestFit="1" customWidth="1"/>
    <col min="4524" max="4774" width="9.140625" style="643"/>
    <col min="4775" max="4775" width="4.28515625" style="643" customWidth="1"/>
    <col min="4776" max="4776" width="45.42578125" style="643" customWidth="1"/>
    <col min="4777" max="4778" width="20.7109375" style="643" customWidth="1"/>
    <col min="4779" max="4779" width="21.42578125" style="643" bestFit="1" customWidth="1"/>
    <col min="4780" max="5030" width="9.140625" style="643"/>
    <col min="5031" max="5031" width="4.28515625" style="643" customWidth="1"/>
    <col min="5032" max="5032" width="45.42578125" style="643" customWidth="1"/>
    <col min="5033" max="5034" width="20.7109375" style="643" customWidth="1"/>
    <col min="5035" max="5035" width="21.42578125" style="643" bestFit="1" customWidth="1"/>
    <col min="5036" max="5286" width="9.140625" style="643"/>
    <col min="5287" max="5287" width="4.28515625" style="643" customWidth="1"/>
    <col min="5288" max="5288" width="45.42578125" style="643" customWidth="1"/>
    <col min="5289" max="5290" width="20.7109375" style="643" customWidth="1"/>
    <col min="5291" max="5291" width="21.42578125" style="643" bestFit="1" customWidth="1"/>
    <col min="5292" max="5542" width="9.140625" style="643"/>
    <col min="5543" max="5543" width="4.28515625" style="643" customWidth="1"/>
    <col min="5544" max="5544" width="45.42578125" style="643" customWidth="1"/>
    <col min="5545" max="5546" width="20.7109375" style="643" customWidth="1"/>
    <col min="5547" max="5547" width="21.42578125" style="643" bestFit="1" customWidth="1"/>
    <col min="5548" max="5798" width="9.140625" style="643"/>
    <col min="5799" max="5799" width="4.28515625" style="643" customWidth="1"/>
    <col min="5800" max="5800" width="45.42578125" style="643" customWidth="1"/>
    <col min="5801" max="5802" width="20.7109375" style="643" customWidth="1"/>
    <col min="5803" max="5803" width="21.42578125" style="643" bestFit="1" customWidth="1"/>
    <col min="5804" max="6054" width="9.140625" style="643"/>
    <col min="6055" max="6055" width="4.28515625" style="643" customWidth="1"/>
    <col min="6056" max="6056" width="45.42578125" style="643" customWidth="1"/>
    <col min="6057" max="6058" width="20.7109375" style="643" customWidth="1"/>
    <col min="6059" max="6059" width="21.42578125" style="643" bestFit="1" customWidth="1"/>
    <col min="6060" max="6310" width="9.140625" style="643"/>
    <col min="6311" max="6311" width="4.28515625" style="643" customWidth="1"/>
    <col min="6312" max="6312" width="45.42578125" style="643" customWidth="1"/>
    <col min="6313" max="6314" width="20.7109375" style="643" customWidth="1"/>
    <col min="6315" max="6315" width="21.42578125" style="643" bestFit="1" customWidth="1"/>
    <col min="6316" max="6566" width="9.140625" style="643"/>
    <col min="6567" max="6567" width="4.28515625" style="643" customWidth="1"/>
    <col min="6568" max="6568" width="45.42578125" style="643" customWidth="1"/>
    <col min="6569" max="6570" width="20.7109375" style="643" customWidth="1"/>
    <col min="6571" max="6571" width="21.42578125" style="643" bestFit="1" customWidth="1"/>
    <col min="6572" max="6822" width="9.140625" style="643"/>
    <col min="6823" max="6823" width="4.28515625" style="643" customWidth="1"/>
    <col min="6824" max="6824" width="45.42578125" style="643" customWidth="1"/>
    <col min="6825" max="6826" width="20.7109375" style="643" customWidth="1"/>
    <col min="6827" max="6827" width="21.42578125" style="643" bestFit="1" customWidth="1"/>
    <col min="6828" max="7078" width="9.140625" style="643"/>
    <col min="7079" max="7079" width="4.28515625" style="643" customWidth="1"/>
    <col min="7080" max="7080" width="45.42578125" style="643" customWidth="1"/>
    <col min="7081" max="7082" width="20.7109375" style="643" customWidth="1"/>
    <col min="7083" max="7083" width="21.42578125" style="643" bestFit="1" customWidth="1"/>
    <col min="7084" max="7334" width="9.140625" style="643"/>
    <col min="7335" max="7335" width="4.28515625" style="643" customWidth="1"/>
    <col min="7336" max="7336" width="45.42578125" style="643" customWidth="1"/>
    <col min="7337" max="7338" width="20.7109375" style="643" customWidth="1"/>
    <col min="7339" max="7339" width="21.42578125" style="643" bestFit="1" customWidth="1"/>
    <col min="7340" max="7590" width="9.140625" style="643"/>
    <col min="7591" max="7591" width="4.28515625" style="643" customWidth="1"/>
    <col min="7592" max="7592" width="45.42578125" style="643" customWidth="1"/>
    <col min="7593" max="7594" width="20.7109375" style="643" customWidth="1"/>
    <col min="7595" max="7595" width="21.42578125" style="643" bestFit="1" customWidth="1"/>
    <col min="7596" max="7846" width="9.140625" style="643"/>
    <col min="7847" max="7847" width="4.28515625" style="643" customWidth="1"/>
    <col min="7848" max="7848" width="45.42578125" style="643" customWidth="1"/>
    <col min="7849" max="7850" width="20.7109375" style="643" customWidth="1"/>
    <col min="7851" max="7851" width="21.42578125" style="643" bestFit="1" customWidth="1"/>
    <col min="7852" max="8102" width="9.140625" style="643"/>
    <col min="8103" max="8103" width="4.28515625" style="643" customWidth="1"/>
    <col min="8104" max="8104" width="45.42578125" style="643" customWidth="1"/>
    <col min="8105" max="8106" width="20.7109375" style="643" customWidth="1"/>
    <col min="8107" max="8107" width="21.42578125" style="643" bestFit="1" customWidth="1"/>
    <col min="8108" max="8358" width="9.140625" style="643"/>
    <col min="8359" max="8359" width="4.28515625" style="643" customWidth="1"/>
    <col min="8360" max="8360" width="45.42578125" style="643" customWidth="1"/>
    <col min="8361" max="8362" width="20.7109375" style="643" customWidth="1"/>
    <col min="8363" max="8363" width="21.42578125" style="643" bestFit="1" customWidth="1"/>
    <col min="8364" max="8614" width="9.140625" style="643"/>
    <col min="8615" max="8615" width="4.28515625" style="643" customWidth="1"/>
    <col min="8616" max="8616" width="45.42578125" style="643" customWidth="1"/>
    <col min="8617" max="8618" width="20.7109375" style="643" customWidth="1"/>
    <col min="8619" max="8619" width="21.42578125" style="643" bestFit="1" customWidth="1"/>
    <col min="8620" max="8870" width="9.140625" style="643"/>
    <col min="8871" max="8871" width="4.28515625" style="643" customWidth="1"/>
    <col min="8872" max="8872" width="45.42578125" style="643" customWidth="1"/>
    <col min="8873" max="8874" width="20.7109375" style="643" customWidth="1"/>
    <col min="8875" max="8875" width="21.42578125" style="643" bestFit="1" customWidth="1"/>
    <col min="8876" max="9126" width="9.140625" style="643"/>
    <col min="9127" max="9127" width="4.28515625" style="643" customWidth="1"/>
    <col min="9128" max="9128" width="45.42578125" style="643" customWidth="1"/>
    <col min="9129" max="9130" width="20.7109375" style="643" customWidth="1"/>
    <col min="9131" max="9131" width="21.42578125" style="643" bestFit="1" customWidth="1"/>
    <col min="9132" max="9382" width="9.140625" style="643"/>
    <col min="9383" max="9383" width="4.28515625" style="643" customWidth="1"/>
    <col min="9384" max="9384" width="45.42578125" style="643" customWidth="1"/>
    <col min="9385" max="9386" width="20.7109375" style="643" customWidth="1"/>
    <col min="9387" max="9387" width="21.42578125" style="643" bestFit="1" customWidth="1"/>
    <col min="9388" max="9638" width="9.140625" style="643"/>
    <col min="9639" max="9639" width="4.28515625" style="643" customWidth="1"/>
    <col min="9640" max="9640" width="45.42578125" style="643" customWidth="1"/>
    <col min="9641" max="9642" width="20.7109375" style="643" customWidth="1"/>
    <col min="9643" max="9643" width="21.42578125" style="643" bestFit="1" customWidth="1"/>
    <col min="9644" max="9894" width="9.140625" style="643"/>
    <col min="9895" max="9895" width="4.28515625" style="643" customWidth="1"/>
    <col min="9896" max="9896" width="45.42578125" style="643" customWidth="1"/>
    <col min="9897" max="9898" width="20.7109375" style="643" customWidth="1"/>
    <col min="9899" max="9899" width="21.42578125" style="643" bestFit="1" customWidth="1"/>
    <col min="9900" max="10150" width="9.140625" style="643"/>
    <col min="10151" max="10151" width="4.28515625" style="643" customWidth="1"/>
    <col min="10152" max="10152" width="45.42578125" style="643" customWidth="1"/>
    <col min="10153" max="10154" width="20.7109375" style="643" customWidth="1"/>
    <col min="10155" max="10155" width="21.42578125" style="643" bestFit="1" customWidth="1"/>
    <col min="10156" max="10406" width="9.140625" style="643"/>
    <col min="10407" max="10407" width="4.28515625" style="643" customWidth="1"/>
    <col min="10408" max="10408" width="45.42578125" style="643" customWidth="1"/>
    <col min="10409" max="10410" width="20.7109375" style="643" customWidth="1"/>
    <col min="10411" max="10411" width="21.42578125" style="643" bestFit="1" customWidth="1"/>
    <col min="10412" max="10662" width="9.140625" style="643"/>
    <col min="10663" max="10663" width="4.28515625" style="643" customWidth="1"/>
    <col min="10664" max="10664" width="45.42578125" style="643" customWidth="1"/>
    <col min="10665" max="10666" width="20.7109375" style="643" customWidth="1"/>
    <col min="10667" max="10667" width="21.42578125" style="643" bestFit="1" customWidth="1"/>
    <col min="10668" max="10918" width="9.140625" style="643"/>
    <col min="10919" max="10919" width="4.28515625" style="643" customWidth="1"/>
    <col min="10920" max="10920" width="45.42578125" style="643" customWidth="1"/>
    <col min="10921" max="10922" width="20.7109375" style="643" customWidth="1"/>
    <col min="10923" max="10923" width="21.42578125" style="643" bestFit="1" customWidth="1"/>
    <col min="10924" max="11174" width="9.140625" style="643"/>
    <col min="11175" max="11175" width="4.28515625" style="643" customWidth="1"/>
    <col min="11176" max="11176" width="45.42578125" style="643" customWidth="1"/>
    <col min="11177" max="11178" width="20.7109375" style="643" customWidth="1"/>
    <col min="11179" max="11179" width="21.42578125" style="643" bestFit="1" customWidth="1"/>
    <col min="11180" max="11430" width="9.140625" style="643"/>
    <col min="11431" max="11431" width="4.28515625" style="643" customWidth="1"/>
    <col min="11432" max="11432" width="45.42578125" style="643" customWidth="1"/>
    <col min="11433" max="11434" width="20.7109375" style="643" customWidth="1"/>
    <col min="11435" max="11435" width="21.42578125" style="643" bestFit="1" customWidth="1"/>
    <col min="11436" max="11686" width="9.140625" style="643"/>
    <col min="11687" max="11687" width="4.28515625" style="643" customWidth="1"/>
    <col min="11688" max="11688" width="45.42578125" style="643" customWidth="1"/>
    <col min="11689" max="11690" width="20.7109375" style="643" customWidth="1"/>
    <col min="11691" max="11691" width="21.42578125" style="643" bestFit="1" customWidth="1"/>
    <col min="11692" max="11942" width="9.140625" style="643"/>
    <col min="11943" max="11943" width="4.28515625" style="643" customWidth="1"/>
    <col min="11944" max="11944" width="45.42578125" style="643" customWidth="1"/>
    <col min="11945" max="11946" width="20.7109375" style="643" customWidth="1"/>
    <col min="11947" max="11947" width="21.42578125" style="643" bestFit="1" customWidth="1"/>
    <col min="11948" max="12198" width="9.140625" style="643"/>
    <col min="12199" max="12199" width="4.28515625" style="643" customWidth="1"/>
    <col min="12200" max="12200" width="45.42578125" style="643" customWidth="1"/>
    <col min="12201" max="12202" width="20.7109375" style="643" customWidth="1"/>
    <col min="12203" max="12203" width="21.42578125" style="643" bestFit="1" customWidth="1"/>
    <col min="12204" max="12454" width="9.140625" style="643"/>
    <col min="12455" max="12455" width="4.28515625" style="643" customWidth="1"/>
    <col min="12456" max="12456" width="45.42578125" style="643" customWidth="1"/>
    <col min="12457" max="12458" width="20.7109375" style="643" customWidth="1"/>
    <col min="12459" max="12459" width="21.42578125" style="643" bestFit="1" customWidth="1"/>
    <col min="12460" max="12710" width="9.140625" style="643"/>
    <col min="12711" max="12711" width="4.28515625" style="643" customWidth="1"/>
    <col min="12712" max="12712" width="45.42578125" style="643" customWidth="1"/>
    <col min="12713" max="12714" width="20.7109375" style="643" customWidth="1"/>
    <col min="12715" max="12715" width="21.42578125" style="643" bestFit="1" customWidth="1"/>
    <col min="12716" max="12966" width="9.140625" style="643"/>
    <col min="12967" max="12967" width="4.28515625" style="643" customWidth="1"/>
    <col min="12968" max="12968" width="45.42578125" style="643" customWidth="1"/>
    <col min="12969" max="12970" width="20.7109375" style="643" customWidth="1"/>
    <col min="12971" max="12971" width="21.42578125" style="643" bestFit="1" customWidth="1"/>
    <col min="12972" max="13222" width="9.140625" style="643"/>
    <col min="13223" max="13223" width="4.28515625" style="643" customWidth="1"/>
    <col min="13224" max="13224" width="45.42578125" style="643" customWidth="1"/>
    <col min="13225" max="13226" width="20.7109375" style="643" customWidth="1"/>
    <col min="13227" max="13227" width="21.42578125" style="643" bestFit="1" customWidth="1"/>
    <col min="13228" max="13478" width="9.140625" style="643"/>
    <col min="13479" max="13479" width="4.28515625" style="643" customWidth="1"/>
    <col min="13480" max="13480" width="45.42578125" style="643" customWidth="1"/>
    <col min="13481" max="13482" width="20.7109375" style="643" customWidth="1"/>
    <col min="13483" max="13483" width="21.42578125" style="643" bestFit="1" customWidth="1"/>
    <col min="13484" max="13734" width="9.140625" style="643"/>
    <col min="13735" max="13735" width="4.28515625" style="643" customWidth="1"/>
    <col min="13736" max="13736" width="45.42578125" style="643" customWidth="1"/>
    <col min="13737" max="13738" width="20.7109375" style="643" customWidth="1"/>
    <col min="13739" max="13739" width="21.42578125" style="643" bestFit="1" customWidth="1"/>
    <col min="13740" max="13990" width="9.140625" style="643"/>
    <col min="13991" max="13991" width="4.28515625" style="643" customWidth="1"/>
    <col min="13992" max="13992" width="45.42578125" style="643" customWidth="1"/>
    <col min="13993" max="13994" width="20.7109375" style="643" customWidth="1"/>
    <col min="13995" max="13995" width="21.42578125" style="643" bestFit="1" customWidth="1"/>
    <col min="13996" max="14246" width="9.140625" style="643"/>
    <col min="14247" max="14247" width="4.28515625" style="643" customWidth="1"/>
    <col min="14248" max="14248" width="45.42578125" style="643" customWidth="1"/>
    <col min="14249" max="14250" width="20.7109375" style="643" customWidth="1"/>
    <col min="14251" max="14251" width="21.42578125" style="643" bestFit="1" customWidth="1"/>
    <col min="14252" max="14502" width="9.140625" style="643"/>
    <col min="14503" max="14503" width="4.28515625" style="643" customWidth="1"/>
    <col min="14504" max="14504" width="45.42578125" style="643" customWidth="1"/>
    <col min="14505" max="14506" width="20.7109375" style="643" customWidth="1"/>
    <col min="14507" max="14507" width="21.42578125" style="643" bestFit="1" customWidth="1"/>
    <col min="14508" max="14758" width="9.140625" style="643"/>
    <col min="14759" max="14759" width="4.28515625" style="643" customWidth="1"/>
    <col min="14760" max="14760" width="45.42578125" style="643" customWidth="1"/>
    <col min="14761" max="14762" width="20.7109375" style="643" customWidth="1"/>
    <col min="14763" max="14763" width="21.42578125" style="643" bestFit="1" customWidth="1"/>
    <col min="14764" max="15014" width="9.140625" style="643"/>
    <col min="15015" max="15015" width="4.28515625" style="643" customWidth="1"/>
    <col min="15016" max="15016" width="45.42578125" style="643" customWidth="1"/>
    <col min="15017" max="15018" width="20.7109375" style="643" customWidth="1"/>
    <col min="15019" max="15019" width="21.42578125" style="643" bestFit="1" customWidth="1"/>
    <col min="15020" max="15270" width="9.140625" style="643"/>
    <col min="15271" max="15271" width="4.28515625" style="643" customWidth="1"/>
    <col min="15272" max="15272" width="45.42578125" style="643" customWidth="1"/>
    <col min="15273" max="15274" width="20.7109375" style="643" customWidth="1"/>
    <col min="15275" max="15275" width="21.42578125" style="643" bestFit="1" customWidth="1"/>
    <col min="15276" max="15526" width="9.140625" style="643"/>
    <col min="15527" max="15527" width="4.28515625" style="643" customWidth="1"/>
    <col min="15528" max="15528" width="45.42578125" style="643" customWidth="1"/>
    <col min="15529" max="15530" width="20.7109375" style="643" customWidth="1"/>
    <col min="15531" max="15531" width="21.42578125" style="643" bestFit="1" customWidth="1"/>
    <col min="15532" max="15782" width="9.140625" style="643"/>
    <col min="15783" max="15783" width="4.28515625" style="643" customWidth="1"/>
    <col min="15784" max="15784" width="45.42578125" style="643" customWidth="1"/>
    <col min="15785" max="15786" width="20.7109375" style="643" customWidth="1"/>
    <col min="15787" max="15787" width="21.42578125" style="643" bestFit="1" customWidth="1"/>
    <col min="15788" max="16038" width="9.140625" style="643"/>
    <col min="16039" max="16039" width="4.28515625" style="643" customWidth="1"/>
    <col min="16040" max="16040" width="45.42578125" style="643" customWidth="1"/>
    <col min="16041" max="16042" width="20.7109375" style="643" customWidth="1"/>
    <col min="16043" max="16043" width="21.42578125" style="643" bestFit="1" customWidth="1"/>
    <col min="16044" max="16384" width="9.140625" style="643"/>
  </cols>
  <sheetData>
    <row r="1" spans="1:6" ht="15.75">
      <c r="A1" s="640" t="s">
        <v>677</v>
      </c>
      <c r="B1" s="641"/>
      <c r="C1" s="642"/>
      <c r="D1" s="642"/>
      <c r="E1" s="642"/>
    </row>
    <row r="2" spans="1:6">
      <c r="A2" s="644"/>
      <c r="B2" s="644"/>
      <c r="C2" s="642"/>
      <c r="D2" s="642"/>
      <c r="E2" s="642"/>
    </row>
    <row r="3" spans="1:6">
      <c r="A3" s="645"/>
      <c r="B3" s="645"/>
      <c r="C3" s="646"/>
      <c r="D3" s="646"/>
      <c r="E3" s="647" t="s">
        <v>437</v>
      </c>
    </row>
    <row r="4" spans="1:6">
      <c r="A4" s="648"/>
      <c r="B4" s="649"/>
      <c r="C4" s="650" t="s">
        <v>661</v>
      </c>
      <c r="D4" s="650" t="s">
        <v>662</v>
      </c>
      <c r="E4" s="650" t="s">
        <v>662</v>
      </c>
    </row>
    <row r="5" spans="1:6">
      <c r="A5" s="645"/>
      <c r="B5" s="651"/>
      <c r="C5" s="652" t="s">
        <v>663</v>
      </c>
      <c r="D5" s="652" t="s">
        <v>664</v>
      </c>
      <c r="E5" s="652" t="s">
        <v>665</v>
      </c>
    </row>
    <row r="6" spans="1:6">
      <c r="A6" s="645"/>
      <c r="B6" s="645"/>
      <c r="C6" s="646"/>
      <c r="D6" s="646"/>
      <c r="E6" s="646"/>
    </row>
    <row r="7" spans="1:6">
      <c r="A7" s="653" t="s">
        <v>253</v>
      </c>
      <c r="B7" s="25"/>
      <c r="C7" s="654">
        <v>850</v>
      </c>
      <c r="D7" s="655">
        <v>4333.2529362700025</v>
      </c>
      <c r="E7" s="655">
        <v>5155.9232319140638</v>
      </c>
    </row>
    <row r="8" spans="1:6" ht="15.75">
      <c r="A8" s="653" t="s">
        <v>666</v>
      </c>
      <c r="B8" s="645"/>
      <c r="C8" s="656"/>
      <c r="D8" s="657"/>
      <c r="E8" s="657"/>
    </row>
    <row r="9" spans="1:6" ht="18.75">
      <c r="A9" s="653"/>
      <c r="B9" s="25" t="s">
        <v>187</v>
      </c>
      <c r="C9" s="656">
        <v>66</v>
      </c>
      <c r="D9" s="658">
        <v>517.73135600000001</v>
      </c>
      <c r="E9" s="658">
        <v>1367.87177225</v>
      </c>
      <c r="F9" s="659"/>
    </row>
    <row r="10" spans="1:6" ht="18.75">
      <c r="A10" s="653"/>
      <c r="B10" s="25" t="s">
        <v>190</v>
      </c>
      <c r="C10" s="656">
        <v>44</v>
      </c>
      <c r="D10" s="658">
        <v>500.10142100000002</v>
      </c>
      <c r="E10" s="658">
        <v>58.874084000000003</v>
      </c>
      <c r="F10" s="659"/>
    </row>
    <row r="11" spans="1:6">
      <c r="A11" s="653"/>
      <c r="B11" s="25" t="s">
        <v>235</v>
      </c>
      <c r="C11" s="656">
        <v>333</v>
      </c>
      <c r="D11" s="658">
        <v>421.84449870999993</v>
      </c>
      <c r="E11" s="658">
        <v>334.0054861015625</v>
      </c>
    </row>
    <row r="12" spans="1:6">
      <c r="A12" s="653"/>
      <c r="B12" s="25" t="s">
        <v>193</v>
      </c>
      <c r="C12" s="656">
        <v>17</v>
      </c>
      <c r="D12" s="658">
        <v>417.10637300000002</v>
      </c>
      <c r="E12" s="658">
        <v>233.26197999999999</v>
      </c>
    </row>
    <row r="13" spans="1:6" ht="18.75">
      <c r="A13" s="653"/>
      <c r="B13" s="25" t="s">
        <v>233</v>
      </c>
      <c r="C13" s="656">
        <v>31</v>
      </c>
      <c r="D13" s="658">
        <v>413.53700400000002</v>
      </c>
      <c r="E13" s="658">
        <v>835.99204787500003</v>
      </c>
      <c r="F13" s="659"/>
    </row>
    <row r="14" spans="1:6" ht="18.75">
      <c r="A14" s="653"/>
      <c r="B14" s="25" t="s">
        <v>234</v>
      </c>
      <c r="C14" s="656">
        <v>11</v>
      </c>
      <c r="D14" s="658">
        <v>317.39999999999998</v>
      </c>
      <c r="E14" s="658">
        <v>535.20045200000004</v>
      </c>
      <c r="F14" s="659"/>
    </row>
    <row r="15" spans="1:6">
      <c r="A15" s="653"/>
      <c r="B15" s="25" t="s">
        <v>231</v>
      </c>
      <c r="C15" s="656">
        <v>8</v>
      </c>
      <c r="D15" s="658">
        <v>263.64398199999999</v>
      </c>
      <c r="E15" s="658">
        <v>69.249250000000004</v>
      </c>
    </row>
    <row r="16" spans="1:6">
      <c r="A16" s="653"/>
      <c r="B16" s="25" t="s">
        <v>191</v>
      </c>
      <c r="C16" s="656">
        <v>20</v>
      </c>
      <c r="D16" s="658">
        <v>141.66012000000001</v>
      </c>
      <c r="E16" s="658">
        <v>49.103596000000003</v>
      </c>
    </row>
    <row r="17" spans="1:5">
      <c r="A17" s="653"/>
      <c r="B17" s="25" t="s">
        <v>199</v>
      </c>
      <c r="C17" s="656">
        <v>2</v>
      </c>
      <c r="D17" s="658">
        <v>135.28536</v>
      </c>
      <c r="E17" s="658">
        <v>0</v>
      </c>
    </row>
    <row r="18" spans="1:5">
      <c r="A18" s="653"/>
      <c r="B18" s="25" t="s">
        <v>232</v>
      </c>
      <c r="C18" s="656">
        <v>70</v>
      </c>
      <c r="D18" s="658">
        <v>127.2937414</v>
      </c>
      <c r="E18" s="658">
        <v>8.6207496093750002</v>
      </c>
    </row>
    <row r="19" spans="1:5">
      <c r="A19" s="653"/>
      <c r="B19" s="25" t="s">
        <v>282</v>
      </c>
      <c r="C19" s="656">
        <v>16</v>
      </c>
      <c r="D19" s="658">
        <v>127.086776</v>
      </c>
      <c r="E19" s="658">
        <v>9.3278949999999998</v>
      </c>
    </row>
    <row r="20" spans="1:5">
      <c r="A20" s="653"/>
      <c r="B20" s="25" t="s">
        <v>194</v>
      </c>
      <c r="C20" s="656">
        <v>7</v>
      </c>
      <c r="D20" s="658">
        <v>121.178037</v>
      </c>
      <c r="E20" s="658">
        <v>90.834509999999995</v>
      </c>
    </row>
    <row r="21" spans="1:5">
      <c r="A21" s="653"/>
      <c r="B21" s="25" t="s">
        <v>230</v>
      </c>
      <c r="C21" s="656">
        <v>10</v>
      </c>
      <c r="D21" s="658">
        <v>109.318145</v>
      </c>
      <c r="E21" s="658">
        <v>10.409234</v>
      </c>
    </row>
    <row r="22" spans="1:5">
      <c r="A22" s="653"/>
      <c r="B22" s="25" t="s">
        <v>188</v>
      </c>
      <c r="C22" s="656">
        <v>5</v>
      </c>
      <c r="D22" s="658">
        <v>92.939623999999995</v>
      </c>
      <c r="E22" s="658">
        <v>22.452535999999998</v>
      </c>
    </row>
    <row r="23" spans="1:5">
      <c r="A23" s="653"/>
      <c r="B23" s="25" t="s">
        <v>236</v>
      </c>
      <c r="C23" s="656">
        <v>32</v>
      </c>
      <c r="D23" s="658">
        <v>85.76471737</v>
      </c>
      <c r="E23" s="658">
        <v>71.737088238281245</v>
      </c>
    </row>
    <row r="24" spans="1:5">
      <c r="A24" s="653"/>
      <c r="B24" s="25" t="s">
        <v>667</v>
      </c>
      <c r="C24" s="656">
        <v>4</v>
      </c>
      <c r="D24" s="658">
        <v>55.748953999999998</v>
      </c>
      <c r="E24" s="658">
        <v>0</v>
      </c>
    </row>
    <row r="25" spans="1:5">
      <c r="A25" s="653"/>
      <c r="B25" s="25" t="s">
        <v>211</v>
      </c>
      <c r="C25" s="656">
        <v>3</v>
      </c>
      <c r="D25" s="658">
        <v>55</v>
      </c>
      <c r="E25" s="658">
        <v>-71.867733999999999</v>
      </c>
    </row>
    <row r="26" spans="1:5">
      <c r="A26" s="653"/>
      <c r="B26" s="25" t="s">
        <v>218</v>
      </c>
      <c r="C26" s="656">
        <v>7</v>
      </c>
      <c r="D26" s="658">
        <v>52.219973400000001</v>
      </c>
      <c r="E26" s="658">
        <v>0</v>
      </c>
    </row>
    <row r="27" spans="1:5">
      <c r="A27" s="653"/>
      <c r="B27" s="25" t="s">
        <v>189</v>
      </c>
      <c r="C27" s="656">
        <v>10</v>
      </c>
      <c r="D27" s="658">
        <v>50.030200000000001</v>
      </c>
      <c r="E27" s="658">
        <v>47.484165921874997</v>
      </c>
    </row>
    <row r="28" spans="1:5">
      <c r="A28" s="653"/>
      <c r="B28" s="25" t="s">
        <v>219</v>
      </c>
      <c r="C28" s="660">
        <v>1</v>
      </c>
      <c r="D28" s="658">
        <v>45</v>
      </c>
      <c r="E28" s="658">
        <v>19.861999999999998</v>
      </c>
    </row>
    <row r="29" spans="1:5">
      <c r="A29" s="653" t="s">
        <v>319</v>
      </c>
      <c r="B29" s="661"/>
      <c r="C29" s="662"/>
      <c r="D29" s="663"/>
      <c r="E29" s="663"/>
    </row>
    <row r="30" spans="1:5">
      <c r="A30" s="653"/>
      <c r="B30" s="664" t="s">
        <v>327</v>
      </c>
      <c r="C30" s="656">
        <v>121</v>
      </c>
      <c r="D30" s="658">
        <v>1320.98297</v>
      </c>
      <c r="E30" s="658">
        <v>1007.101927</v>
      </c>
    </row>
    <row r="31" spans="1:5">
      <c r="A31" s="653"/>
      <c r="B31" s="664" t="s">
        <v>668</v>
      </c>
      <c r="C31" s="656">
        <v>251</v>
      </c>
      <c r="D31" s="658">
        <v>1233.5665999400001</v>
      </c>
      <c r="E31" s="658">
        <v>188.797078</v>
      </c>
    </row>
    <row r="32" spans="1:5">
      <c r="A32" s="653"/>
      <c r="B32" s="664" t="s">
        <v>324</v>
      </c>
      <c r="C32" s="656">
        <v>44</v>
      </c>
      <c r="D32" s="658">
        <v>368.12273299999998</v>
      </c>
      <c r="E32" s="658">
        <v>254.74670492187499</v>
      </c>
    </row>
    <row r="33" spans="1:5">
      <c r="A33" s="653"/>
      <c r="B33" s="664" t="s">
        <v>323</v>
      </c>
      <c r="C33" s="656">
        <v>77</v>
      </c>
      <c r="D33" s="658">
        <v>341.75213571999996</v>
      </c>
      <c r="E33" s="658">
        <v>721.3061529179688</v>
      </c>
    </row>
    <row r="34" spans="1:5">
      <c r="A34" s="653"/>
      <c r="B34" s="664" t="s">
        <v>669</v>
      </c>
      <c r="C34" s="656">
        <v>95</v>
      </c>
      <c r="D34" s="658">
        <v>310.20513099999999</v>
      </c>
      <c r="E34" s="658">
        <v>162.81575587500001</v>
      </c>
    </row>
    <row r="35" spans="1:5">
      <c r="A35" s="653"/>
      <c r="B35" s="664" t="s">
        <v>670</v>
      </c>
      <c r="C35" s="656">
        <v>9</v>
      </c>
      <c r="D35" s="658">
        <v>190.71581399999999</v>
      </c>
      <c r="E35" s="658">
        <v>20.6393755</v>
      </c>
    </row>
    <row r="36" spans="1:5">
      <c r="A36" s="653"/>
      <c r="B36" s="664" t="s">
        <v>335</v>
      </c>
      <c r="C36" s="656">
        <v>29</v>
      </c>
      <c r="D36" s="658">
        <v>119.42382040000001</v>
      </c>
      <c r="E36" s="658">
        <v>4.9836270000000003</v>
      </c>
    </row>
    <row r="37" spans="1:5">
      <c r="A37" s="653"/>
      <c r="B37" s="664" t="s">
        <v>322</v>
      </c>
      <c r="C37" s="656">
        <v>77</v>
      </c>
      <c r="D37" s="658">
        <v>105.13788882999999</v>
      </c>
      <c r="E37" s="658">
        <v>1738.2158715976564</v>
      </c>
    </row>
    <row r="38" spans="1:5">
      <c r="A38" s="653"/>
      <c r="B38" s="664" t="s">
        <v>671</v>
      </c>
      <c r="C38" s="656">
        <v>11</v>
      </c>
      <c r="D38" s="658">
        <v>61.532375999999999</v>
      </c>
      <c r="E38" s="658">
        <v>35.799999999999997</v>
      </c>
    </row>
    <row r="39" spans="1:5">
      <c r="A39" s="653"/>
      <c r="B39" s="664" t="s">
        <v>344</v>
      </c>
      <c r="C39" s="656">
        <v>5</v>
      </c>
      <c r="D39" s="658">
        <v>51.503982000000001</v>
      </c>
      <c r="E39" s="658">
        <v>4.1432500000000001</v>
      </c>
    </row>
    <row r="40" spans="1:5">
      <c r="A40" s="653"/>
      <c r="B40" s="664" t="s">
        <v>672</v>
      </c>
      <c r="C40" s="656">
        <v>3</v>
      </c>
      <c r="D40" s="658">
        <v>40.4</v>
      </c>
      <c r="E40" s="658">
        <v>309.80416000000002</v>
      </c>
    </row>
    <row r="41" spans="1:5">
      <c r="A41" s="653"/>
      <c r="B41" s="664" t="s">
        <v>326</v>
      </c>
      <c r="C41" s="656">
        <v>10</v>
      </c>
      <c r="D41" s="658">
        <v>36.525460200000005</v>
      </c>
      <c r="E41" s="658">
        <v>391.92149699999999</v>
      </c>
    </row>
    <row r="42" spans="1:5">
      <c r="A42" s="653"/>
      <c r="B42" s="664" t="s">
        <v>330</v>
      </c>
      <c r="C42" s="656">
        <v>1</v>
      </c>
      <c r="D42" s="658">
        <v>30.295262999999998</v>
      </c>
      <c r="E42" s="658">
        <v>0</v>
      </c>
    </row>
    <row r="43" spans="1:5">
      <c r="A43" s="653"/>
      <c r="B43" s="664" t="s">
        <v>673</v>
      </c>
      <c r="C43" s="656">
        <v>10</v>
      </c>
      <c r="D43" s="658">
        <v>28.1388</v>
      </c>
      <c r="E43" s="658">
        <v>0</v>
      </c>
    </row>
    <row r="44" spans="1:5">
      <c r="A44" s="653"/>
      <c r="B44" s="664" t="s">
        <v>347</v>
      </c>
      <c r="C44" s="656">
        <v>1</v>
      </c>
      <c r="D44" s="658">
        <v>19</v>
      </c>
      <c r="E44" s="658">
        <v>0</v>
      </c>
    </row>
    <row r="45" spans="1:5">
      <c r="A45" s="653"/>
      <c r="B45" s="664" t="s">
        <v>674</v>
      </c>
      <c r="C45" s="656">
        <v>11</v>
      </c>
      <c r="D45" s="658">
        <v>18.896101179999999</v>
      </c>
      <c r="E45" s="658">
        <v>3.1091449999999998</v>
      </c>
    </row>
    <row r="46" spans="1:5">
      <c r="A46" s="653"/>
      <c r="B46" s="664" t="s">
        <v>675</v>
      </c>
      <c r="C46" s="656">
        <v>5</v>
      </c>
      <c r="D46" s="658">
        <v>17.982583999999999</v>
      </c>
      <c r="E46" s="658">
        <v>5.95</v>
      </c>
    </row>
    <row r="47" spans="1:5">
      <c r="B47" s="664" t="s">
        <v>343</v>
      </c>
      <c r="C47" s="656">
        <v>4</v>
      </c>
      <c r="D47" s="658">
        <v>14.244999999999999</v>
      </c>
      <c r="E47" s="658">
        <v>-1.7756000000000001E-2</v>
      </c>
    </row>
    <row r="48" spans="1:5">
      <c r="B48" s="664" t="s">
        <v>342</v>
      </c>
      <c r="C48" s="656">
        <v>7</v>
      </c>
      <c r="D48" s="658">
        <v>5.5405499999999996</v>
      </c>
      <c r="E48" s="658">
        <v>5.3368099999999998</v>
      </c>
    </row>
    <row r="49" spans="2:5">
      <c r="B49" s="664" t="s">
        <v>676</v>
      </c>
      <c r="C49" s="656">
        <v>1</v>
      </c>
      <c r="D49" s="658">
        <v>4.65815</v>
      </c>
      <c r="E49" s="658">
        <v>0</v>
      </c>
    </row>
    <row r="50" spans="2:5">
      <c r="E50" s="658"/>
    </row>
    <row r="51" spans="2:5">
      <c r="E51" s="658"/>
    </row>
    <row r="52" spans="2:5">
      <c r="E52" s="658"/>
    </row>
    <row r="53" spans="2:5">
      <c r="E53" s="658"/>
    </row>
    <row r="54" spans="2:5">
      <c r="E54" s="658"/>
    </row>
    <row r="55" spans="2:5">
      <c r="E55" s="658"/>
    </row>
    <row r="56" spans="2:5">
      <c r="E56" s="658"/>
    </row>
    <row r="57" spans="2:5">
      <c r="E57" s="658"/>
    </row>
    <row r="58" spans="2:5">
      <c r="E58" s="658"/>
    </row>
    <row r="59" spans="2:5">
      <c r="E59" s="658"/>
    </row>
    <row r="60" spans="2:5">
      <c r="E60" s="665"/>
    </row>
    <row r="61" spans="2:5">
      <c r="E61" s="665"/>
    </row>
    <row r="62" spans="2:5">
      <c r="E62" s="665"/>
    </row>
    <row r="63" spans="2:5">
      <c r="E63" s="665"/>
    </row>
    <row r="64" spans="2:5">
      <c r="E64" s="665"/>
    </row>
    <row r="65" spans="5:5">
      <c r="E65" s="665"/>
    </row>
    <row r="66" spans="5:5">
      <c r="E66" s="665"/>
    </row>
    <row r="67" spans="5:5">
      <c r="E67" s="665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A6E9-BEB8-4AC5-9854-16B2627F5310}">
  <sheetPr>
    <pageSetUpPr fitToPage="1"/>
  </sheetPr>
  <dimension ref="A1:I63"/>
  <sheetViews>
    <sheetView topLeftCell="A3" zoomScale="130" zoomScaleNormal="130" workbookViewId="0">
      <selection activeCell="B3" sqref="B3"/>
    </sheetView>
  </sheetViews>
  <sheetFormatPr defaultColWidth="8" defaultRowHeight="12.75"/>
  <cols>
    <col min="1" max="1" width="24" style="215" customWidth="1"/>
    <col min="2" max="3" width="10.5703125" style="215" customWidth="1"/>
    <col min="4" max="4" width="12.28515625" style="215" customWidth="1"/>
    <col min="5" max="5" width="9.42578125" style="215" customWidth="1"/>
    <col min="6" max="7" width="10.7109375" style="215" customWidth="1"/>
    <col min="8" max="16384" width="8" style="215"/>
  </cols>
  <sheetData>
    <row r="1" spans="1:9" ht="26.25" customHeight="1">
      <c r="A1" s="214" t="s">
        <v>286</v>
      </c>
      <c r="B1" s="214"/>
      <c r="C1" s="214"/>
      <c r="D1" s="214"/>
      <c r="E1" s="214"/>
      <c r="F1" s="214"/>
      <c r="G1" s="214"/>
    </row>
    <row r="2" spans="1:9" ht="20.100000000000001" customHeight="1">
      <c r="A2" s="214"/>
      <c r="B2" s="214"/>
      <c r="C2" s="214"/>
      <c r="D2" s="214"/>
      <c r="E2" s="214"/>
      <c r="F2" s="214"/>
      <c r="G2" s="214"/>
    </row>
    <row r="3" spans="1:9" ht="11.25" customHeight="1">
      <c r="A3" s="216"/>
      <c r="B3" s="216"/>
      <c r="C3" s="216"/>
      <c r="D3" s="216"/>
      <c r="E3" s="217"/>
      <c r="F3" s="217"/>
      <c r="G3" s="217"/>
    </row>
    <row r="4" spans="1:9" ht="20.100000000000001" customHeight="1">
      <c r="A4" s="218"/>
      <c r="B4" s="219"/>
      <c r="C4" s="219"/>
      <c r="D4" s="219"/>
      <c r="E4" s="219"/>
      <c r="F4" s="219"/>
      <c r="G4" s="220" t="s">
        <v>262</v>
      </c>
    </row>
    <row r="5" spans="1:9" ht="17.25" customHeight="1">
      <c r="B5" s="221" t="s">
        <v>287</v>
      </c>
      <c r="C5" s="221" t="s">
        <v>20</v>
      </c>
      <c r="D5" s="721" t="s">
        <v>51</v>
      </c>
      <c r="E5" s="721"/>
      <c r="F5" s="222" t="s">
        <v>50</v>
      </c>
      <c r="G5" s="222" t="s">
        <v>51</v>
      </c>
    </row>
    <row r="6" spans="1:9" ht="17.25" customHeight="1">
      <c r="B6" s="223" t="s">
        <v>612</v>
      </c>
      <c r="C6" s="223" t="s">
        <v>98</v>
      </c>
      <c r="D6" s="722" t="s">
        <v>30</v>
      </c>
      <c r="E6" s="722"/>
      <c r="F6" s="224" t="s">
        <v>30</v>
      </c>
      <c r="G6" s="224" t="s">
        <v>30</v>
      </c>
    </row>
    <row r="7" spans="1:9" ht="17.25" customHeight="1">
      <c r="B7" s="223" t="s">
        <v>100</v>
      </c>
      <c r="C7" s="223" t="s">
        <v>100</v>
      </c>
      <c r="D7" s="223" t="s">
        <v>288</v>
      </c>
      <c r="E7" s="223" t="s">
        <v>289</v>
      </c>
      <c r="F7" s="225" t="s">
        <v>52</v>
      </c>
      <c r="G7" s="225" t="s">
        <v>52</v>
      </c>
    </row>
    <row r="8" spans="1:9" ht="17.25" customHeight="1">
      <c r="B8" s="223">
        <v>2025</v>
      </c>
      <c r="C8" s="223">
        <v>2025</v>
      </c>
      <c r="D8" s="223" t="s">
        <v>290</v>
      </c>
      <c r="E8" s="223" t="s">
        <v>291</v>
      </c>
      <c r="F8" s="226" t="s">
        <v>53</v>
      </c>
      <c r="G8" s="226" t="s">
        <v>53</v>
      </c>
    </row>
    <row r="9" spans="1:9" ht="17.25" customHeight="1">
      <c r="B9" s="223"/>
      <c r="C9" s="223"/>
      <c r="D9" s="223"/>
      <c r="E9" s="223"/>
      <c r="F9" s="226" t="s">
        <v>100</v>
      </c>
      <c r="G9" s="226" t="s">
        <v>100</v>
      </c>
    </row>
    <row r="10" spans="1:9" ht="17.25" customHeight="1">
      <c r="B10" s="227"/>
      <c r="C10" s="227"/>
      <c r="D10" s="228"/>
      <c r="E10" s="228"/>
      <c r="F10" s="229" t="s">
        <v>102</v>
      </c>
      <c r="G10" s="229" t="s">
        <v>102</v>
      </c>
    </row>
    <row r="11" spans="1:9" s="232" customFormat="1" ht="8.25" customHeight="1">
      <c r="A11" s="215"/>
      <c r="B11" s="230"/>
      <c r="C11" s="230"/>
      <c r="D11" s="215"/>
      <c r="E11" s="215"/>
      <c r="F11" s="231"/>
      <c r="G11" s="231"/>
    </row>
    <row r="12" spans="1:9" s="232" customFormat="1" ht="22.35" customHeight="1">
      <c r="A12" s="232" t="s">
        <v>253</v>
      </c>
      <c r="B12" s="233">
        <v>561508.71713134355</v>
      </c>
      <c r="C12" s="233">
        <v>570912.99544925708</v>
      </c>
      <c r="D12" s="233">
        <v>1708252.0016727922</v>
      </c>
      <c r="E12" s="234">
        <v>100</v>
      </c>
      <c r="F12" s="234">
        <v>110.84069786768262</v>
      </c>
      <c r="G12" s="234">
        <v>109.85421024191535</v>
      </c>
      <c r="H12" s="235"/>
      <c r="I12" s="235"/>
    </row>
    <row r="13" spans="1:9" ht="22.35" customHeight="1">
      <c r="A13" s="236" t="s">
        <v>292</v>
      </c>
      <c r="B13" s="237">
        <v>431357.11901082256</v>
      </c>
      <c r="C13" s="237">
        <v>434405</v>
      </c>
      <c r="D13" s="237">
        <v>1311684.022377115</v>
      </c>
      <c r="E13" s="238">
        <v>76.785159396427389</v>
      </c>
      <c r="F13" s="238">
        <v>109.19314853331703</v>
      </c>
      <c r="G13" s="238">
        <v>108.78940176351743</v>
      </c>
      <c r="H13" s="235"/>
      <c r="I13" s="235"/>
    </row>
    <row r="14" spans="1:9" s="239" customFormat="1" ht="22.35" customHeight="1">
      <c r="A14" s="236" t="s">
        <v>293</v>
      </c>
      <c r="B14" s="237">
        <v>65518.641962254296</v>
      </c>
      <c r="C14" s="237">
        <v>68767.381046353068</v>
      </c>
      <c r="D14" s="237">
        <v>200121.18826241733</v>
      </c>
      <c r="E14" s="238">
        <v>11.714968755572961</v>
      </c>
      <c r="F14" s="238">
        <v>116.42886326735942</v>
      </c>
      <c r="G14" s="238">
        <v>113.95918906446221</v>
      </c>
      <c r="H14" s="235"/>
      <c r="I14" s="235"/>
    </row>
    <row r="15" spans="1:9" ht="22.35" customHeight="1">
      <c r="A15" s="236" t="s">
        <v>294</v>
      </c>
      <c r="B15" s="237">
        <v>6929</v>
      </c>
      <c r="C15" s="237">
        <v>7536.1043175556042</v>
      </c>
      <c r="D15" s="237">
        <v>21496.163864998511</v>
      </c>
      <c r="E15" s="238">
        <v>1.2583719406708473</v>
      </c>
      <c r="F15" s="238">
        <v>125.09319352368169</v>
      </c>
      <c r="G15" s="238">
        <v>118.28735451897394</v>
      </c>
      <c r="H15" s="235"/>
      <c r="I15" s="235"/>
    </row>
    <row r="16" spans="1:9" ht="22.35" customHeight="1">
      <c r="A16" s="236" t="s">
        <v>295</v>
      </c>
      <c r="B16" s="237">
        <v>57704.475632708498</v>
      </c>
      <c r="C16" s="237">
        <v>60205.069213303366</v>
      </c>
      <c r="D16" s="237">
        <v>174950.62716826139</v>
      </c>
      <c r="E16" s="238">
        <v>10.2414999073288</v>
      </c>
      <c r="F16" s="238">
        <v>115.43319731172394</v>
      </c>
      <c r="G16" s="238">
        <v>112.48866196471468</v>
      </c>
      <c r="H16" s="235"/>
      <c r="I16" s="235"/>
    </row>
    <row r="17" spans="1:7" ht="22.35" customHeight="1">
      <c r="B17" s="240"/>
      <c r="C17" s="240"/>
      <c r="D17" s="240"/>
      <c r="E17" s="241"/>
    </row>
    <row r="18" spans="1:7" ht="22.35" customHeight="1">
      <c r="B18" s="240"/>
      <c r="C18" s="240"/>
      <c r="D18" s="241"/>
      <c r="E18" s="241"/>
    </row>
    <row r="19" spans="1:7" ht="22.35" customHeight="1">
      <c r="A19" s="242"/>
      <c r="B19" s="240"/>
      <c r="C19" s="240"/>
      <c r="D19" s="241"/>
      <c r="E19" s="242"/>
      <c r="F19" s="242"/>
      <c r="G19" s="242"/>
    </row>
    <row r="20" spans="1:7" ht="22.35" customHeight="1">
      <c r="A20" s="242"/>
      <c r="B20" s="240"/>
      <c r="C20" s="240"/>
      <c r="D20" s="241"/>
      <c r="E20" s="242"/>
      <c r="F20" s="242"/>
      <c r="G20" s="242"/>
    </row>
    <row r="21" spans="1:7">
      <c r="A21" s="242"/>
      <c r="B21" s="240"/>
      <c r="C21" s="240"/>
      <c r="D21" s="241"/>
      <c r="E21" s="242"/>
      <c r="F21" s="242"/>
      <c r="G21" s="242"/>
    </row>
    <row r="22" spans="1:7">
      <c r="B22" s="240"/>
      <c r="C22" s="240"/>
      <c r="D22" s="240"/>
    </row>
    <row r="23" spans="1:7">
      <c r="B23" s="240"/>
    </row>
    <row r="27" spans="1:7">
      <c r="A27" s="242"/>
      <c r="B27" s="243"/>
      <c r="C27" s="243"/>
      <c r="D27" s="243"/>
      <c r="E27" s="243"/>
      <c r="F27" s="242"/>
      <c r="G27" s="242"/>
    </row>
    <row r="28" spans="1:7">
      <c r="A28" s="242"/>
      <c r="B28" s="243"/>
      <c r="C28" s="243"/>
      <c r="D28" s="243"/>
      <c r="E28" s="243"/>
      <c r="F28" s="242"/>
      <c r="G28" s="242"/>
    </row>
    <row r="29" spans="1:7">
      <c r="A29" s="242"/>
      <c r="B29" s="243"/>
      <c r="C29" s="243"/>
      <c r="D29" s="243"/>
      <c r="E29" s="243"/>
      <c r="F29" s="242"/>
      <c r="G29" s="242"/>
    </row>
    <row r="30" spans="1:7">
      <c r="A30" s="242"/>
      <c r="B30" s="242"/>
      <c r="C30" s="242"/>
      <c r="D30" s="242"/>
      <c r="E30" s="242"/>
      <c r="F30" s="242"/>
      <c r="G30" s="242"/>
    </row>
    <row r="31" spans="1:7">
      <c r="A31" s="242"/>
      <c r="B31" s="242"/>
      <c r="C31" s="242"/>
      <c r="D31" s="242"/>
      <c r="E31" s="242"/>
      <c r="F31" s="242"/>
      <c r="G31" s="242"/>
    </row>
    <row r="32" spans="1:7">
      <c r="A32" s="242"/>
      <c r="B32" s="242"/>
      <c r="C32" s="242"/>
      <c r="D32" s="242"/>
      <c r="E32" s="242"/>
      <c r="F32" s="242"/>
      <c r="G32" s="242"/>
    </row>
    <row r="33" spans="1:7">
      <c r="A33" s="242"/>
      <c r="B33" s="242"/>
      <c r="C33" s="242"/>
      <c r="D33" s="242"/>
      <c r="E33" s="242"/>
      <c r="F33" s="242"/>
      <c r="G33" s="242"/>
    </row>
    <row r="34" spans="1:7">
      <c r="A34" s="242"/>
      <c r="B34" s="242"/>
      <c r="C34" s="242"/>
      <c r="D34" s="242"/>
      <c r="E34" s="242"/>
      <c r="F34" s="242"/>
      <c r="G34" s="242"/>
    </row>
    <row r="35" spans="1:7">
      <c r="A35" s="242"/>
      <c r="B35" s="242"/>
      <c r="C35" s="242"/>
      <c r="D35" s="242"/>
      <c r="E35" s="242"/>
      <c r="F35" s="242"/>
      <c r="G35" s="242"/>
    </row>
    <row r="36" spans="1:7">
      <c r="A36" s="242"/>
      <c r="B36" s="242"/>
      <c r="C36" s="242"/>
      <c r="D36" s="242"/>
      <c r="E36" s="242"/>
      <c r="F36" s="242"/>
      <c r="G36" s="242"/>
    </row>
    <row r="37" spans="1:7">
      <c r="A37" s="242"/>
      <c r="B37" s="242"/>
      <c r="C37" s="242"/>
      <c r="D37" s="242"/>
      <c r="E37" s="242"/>
      <c r="F37" s="242"/>
      <c r="G37" s="242"/>
    </row>
    <row r="38" spans="1:7">
      <c r="A38" s="242"/>
      <c r="B38" s="242"/>
      <c r="C38" s="242"/>
      <c r="D38" s="242"/>
      <c r="E38" s="242"/>
      <c r="F38" s="242"/>
      <c r="G38" s="242"/>
    </row>
    <row r="39" spans="1:7">
      <c r="A39" s="242"/>
      <c r="B39" s="242"/>
      <c r="C39" s="242"/>
      <c r="D39" s="242"/>
      <c r="E39" s="242"/>
      <c r="F39" s="242"/>
      <c r="G39" s="242"/>
    </row>
    <row r="40" spans="1:7">
      <c r="A40" s="242"/>
      <c r="B40" s="242"/>
      <c r="C40" s="242"/>
      <c r="D40" s="242"/>
      <c r="E40" s="242"/>
      <c r="F40" s="242"/>
      <c r="G40" s="242"/>
    </row>
    <row r="41" spans="1:7">
      <c r="A41" s="242"/>
      <c r="B41" s="242"/>
      <c r="C41" s="242"/>
      <c r="D41" s="242"/>
      <c r="E41" s="242"/>
      <c r="F41" s="242"/>
      <c r="G41" s="242"/>
    </row>
    <row r="42" spans="1:7">
      <c r="A42" s="242"/>
      <c r="B42" s="242"/>
      <c r="C42" s="242"/>
      <c r="D42" s="242"/>
      <c r="E42" s="242"/>
      <c r="F42" s="242"/>
      <c r="G42" s="242"/>
    </row>
    <row r="43" spans="1:7">
      <c r="A43" s="242"/>
      <c r="B43" s="242"/>
      <c r="C43" s="242"/>
      <c r="D43" s="242"/>
      <c r="E43" s="242"/>
      <c r="F43" s="242"/>
      <c r="G43" s="242"/>
    </row>
    <row r="44" spans="1:7">
      <c r="A44" s="242"/>
      <c r="B44" s="242"/>
      <c r="C44" s="242"/>
      <c r="D44" s="242"/>
      <c r="E44" s="242"/>
      <c r="F44" s="242"/>
      <c r="G44" s="242"/>
    </row>
    <row r="45" spans="1:7">
      <c r="A45" s="242"/>
      <c r="B45" s="242"/>
      <c r="C45" s="242"/>
      <c r="D45" s="242"/>
      <c r="E45" s="242"/>
      <c r="F45" s="242"/>
      <c r="G45" s="242"/>
    </row>
    <row r="46" spans="1:7">
      <c r="A46" s="242"/>
      <c r="B46" s="242"/>
      <c r="C46" s="242"/>
      <c r="D46" s="242"/>
      <c r="E46" s="242"/>
      <c r="F46" s="242"/>
      <c r="G46" s="242"/>
    </row>
    <row r="47" spans="1:7">
      <c r="A47" s="242"/>
      <c r="B47" s="242"/>
      <c r="C47" s="242"/>
      <c r="D47" s="242"/>
      <c r="E47" s="242"/>
      <c r="F47" s="242"/>
      <c r="G47" s="242"/>
    </row>
    <row r="48" spans="1:7">
      <c r="A48" s="242"/>
      <c r="B48" s="242"/>
      <c r="C48" s="242"/>
      <c r="D48" s="242"/>
      <c r="E48" s="242"/>
      <c r="F48" s="242"/>
      <c r="G48" s="242"/>
    </row>
    <row r="49" spans="1:7">
      <c r="A49" s="242"/>
      <c r="B49" s="242"/>
      <c r="C49" s="242"/>
      <c r="D49" s="242"/>
      <c r="E49" s="242"/>
      <c r="F49" s="242"/>
      <c r="G49" s="242"/>
    </row>
    <row r="50" spans="1:7">
      <c r="A50" s="242"/>
      <c r="B50" s="242"/>
      <c r="C50" s="242"/>
      <c r="D50" s="242"/>
      <c r="E50" s="242"/>
      <c r="F50" s="242"/>
      <c r="G50" s="242"/>
    </row>
    <row r="51" spans="1:7">
      <c r="A51" s="242"/>
      <c r="B51" s="242"/>
      <c r="C51" s="242"/>
      <c r="D51" s="242"/>
      <c r="E51" s="242"/>
      <c r="F51" s="242"/>
      <c r="G51" s="242"/>
    </row>
    <row r="52" spans="1:7">
      <c r="A52" s="242"/>
      <c r="B52" s="242"/>
      <c r="C52" s="242"/>
      <c r="D52" s="242"/>
      <c r="E52" s="242"/>
      <c r="F52" s="242"/>
      <c r="G52" s="242"/>
    </row>
    <row r="53" spans="1:7">
      <c r="A53" s="242"/>
      <c r="B53" s="242"/>
      <c r="C53" s="242"/>
      <c r="D53" s="242"/>
      <c r="E53" s="242"/>
      <c r="F53" s="242"/>
      <c r="G53" s="242"/>
    </row>
    <row r="54" spans="1:7">
      <c r="A54" s="242"/>
      <c r="B54" s="242"/>
      <c r="C54" s="242"/>
      <c r="D54" s="242"/>
      <c r="E54" s="242"/>
      <c r="F54" s="242"/>
      <c r="G54" s="242"/>
    </row>
    <row r="55" spans="1:7">
      <c r="A55" s="242"/>
      <c r="B55" s="242"/>
      <c r="C55" s="242"/>
      <c r="D55" s="242"/>
      <c r="E55" s="242"/>
      <c r="F55" s="242"/>
      <c r="G55" s="242"/>
    </row>
    <row r="56" spans="1:7">
      <c r="A56" s="242"/>
      <c r="B56" s="242"/>
      <c r="C56" s="242"/>
      <c r="D56" s="242"/>
      <c r="E56" s="242"/>
      <c r="F56" s="242"/>
      <c r="G56" s="242"/>
    </row>
    <row r="57" spans="1:7">
      <c r="A57" s="242"/>
      <c r="B57" s="242"/>
      <c r="C57" s="242"/>
      <c r="D57" s="242"/>
      <c r="E57" s="242"/>
      <c r="F57" s="242"/>
      <c r="G57" s="242"/>
    </row>
    <row r="58" spans="1:7">
      <c r="A58" s="242"/>
      <c r="B58" s="242"/>
      <c r="C58" s="242"/>
      <c r="D58" s="242"/>
      <c r="E58" s="242"/>
      <c r="F58" s="242"/>
      <c r="G58" s="242"/>
    </row>
    <row r="59" spans="1:7">
      <c r="A59" s="242"/>
      <c r="B59" s="242"/>
      <c r="C59" s="242"/>
      <c r="D59" s="242"/>
      <c r="E59" s="242"/>
      <c r="F59" s="242"/>
      <c r="G59" s="242"/>
    </row>
    <row r="60" spans="1:7">
      <c r="A60" s="242"/>
      <c r="B60" s="242"/>
      <c r="C60" s="242"/>
      <c r="D60" s="242"/>
      <c r="E60" s="242"/>
      <c r="F60" s="242"/>
      <c r="G60" s="242"/>
    </row>
    <row r="61" spans="1:7">
      <c r="A61" s="242"/>
      <c r="B61" s="242"/>
      <c r="C61" s="242"/>
      <c r="D61" s="242"/>
      <c r="E61" s="242"/>
      <c r="F61" s="242"/>
      <c r="G61" s="242"/>
    </row>
    <row r="62" spans="1:7">
      <c r="A62" s="242"/>
      <c r="B62" s="242"/>
      <c r="C62" s="242"/>
      <c r="D62" s="242"/>
      <c r="E62" s="242"/>
      <c r="F62" s="242"/>
      <c r="G62" s="242"/>
    </row>
    <row r="63" spans="1:7">
      <c r="A63" s="242"/>
      <c r="B63" s="242"/>
      <c r="C63" s="242"/>
      <c r="D63" s="242"/>
      <c r="E63" s="242"/>
      <c r="F63" s="242"/>
      <c r="G63" s="242"/>
    </row>
  </sheetData>
  <mergeCells count="2">
    <mergeCell ref="D5:E5"/>
    <mergeCell ref="D6:E6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workbookViewId="0">
      <selection activeCell="B3" sqref="B3"/>
    </sheetView>
  </sheetViews>
  <sheetFormatPr defaultColWidth="9.42578125" defaultRowHeight="21" customHeight="1"/>
  <cols>
    <col min="1" max="1" width="3" style="4" customWidth="1"/>
    <col min="2" max="2" width="39" style="4" customWidth="1"/>
    <col min="3" max="3" width="14" style="4" customWidth="1"/>
    <col min="4" max="4" width="14.5703125" style="4" customWidth="1"/>
    <col min="5" max="5" width="17.5703125" style="4" customWidth="1"/>
    <col min="6" max="16384" width="9.42578125" style="4"/>
  </cols>
  <sheetData>
    <row r="1" spans="1:8" ht="21" customHeight="1">
      <c r="A1" s="1" t="s">
        <v>610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  <c r="F3" s="3"/>
      <c r="G3" s="3"/>
      <c r="H3" s="3"/>
    </row>
    <row r="4" spans="1:8" ht="18" customHeight="1">
      <c r="A4" s="8"/>
      <c r="B4" s="8"/>
      <c r="C4" s="9" t="s">
        <v>1</v>
      </c>
      <c r="D4" s="9" t="s">
        <v>1</v>
      </c>
      <c r="E4" s="9" t="s">
        <v>2</v>
      </c>
    </row>
    <row r="5" spans="1:8" ht="18" customHeight="1">
      <c r="A5" s="5"/>
      <c r="B5" s="5"/>
      <c r="C5" s="10" t="s">
        <v>3</v>
      </c>
      <c r="D5" s="10" t="s">
        <v>4</v>
      </c>
      <c r="E5" s="10" t="s">
        <v>5</v>
      </c>
    </row>
    <row r="6" spans="1:8" ht="18" customHeight="1">
      <c r="A6" s="5"/>
      <c r="B6" s="5"/>
      <c r="C6" s="11" t="s">
        <v>6</v>
      </c>
      <c r="D6" s="11"/>
      <c r="E6" s="11" t="s">
        <v>7</v>
      </c>
    </row>
    <row r="7" spans="1:8" ht="15.75" customHeight="1">
      <c r="A7" s="5"/>
      <c r="B7" s="5"/>
      <c r="C7" s="5"/>
      <c r="D7" s="5"/>
      <c r="E7" s="12"/>
    </row>
    <row r="8" spans="1:8" ht="21" customHeight="1">
      <c r="A8" s="13" t="s">
        <v>8</v>
      </c>
      <c r="B8" s="14"/>
      <c r="C8" s="15">
        <f>C9+C10</f>
        <v>2932.1895379117304</v>
      </c>
      <c r="D8" s="15">
        <f>D9+D10</f>
        <v>2949.364825268</v>
      </c>
      <c r="E8" s="16">
        <f>D8/C8*100</f>
        <v>100.58574956135003</v>
      </c>
      <c r="F8" s="17"/>
    </row>
    <row r="9" spans="1:8" ht="21" customHeight="1">
      <c r="A9" s="18"/>
      <c r="B9" s="19" t="s">
        <v>9</v>
      </c>
      <c r="C9" s="20">
        <v>1040.9752146000001</v>
      </c>
      <c r="D9" s="20">
        <v>1033.3968600000001</v>
      </c>
      <c r="E9" s="23">
        <f t="shared" ref="E9:E18" si="0">D9/C9*100</f>
        <v>99.271994712870082</v>
      </c>
      <c r="F9" s="17"/>
    </row>
    <row r="10" spans="1:8" ht="21" customHeight="1">
      <c r="A10" s="21"/>
      <c r="B10" s="19" t="s">
        <v>10</v>
      </c>
      <c r="C10" s="20">
        <v>1891.2143233117306</v>
      </c>
      <c r="D10" s="20">
        <v>1915.9679652679999</v>
      </c>
      <c r="E10" s="23">
        <f t="shared" si="0"/>
        <v>101.30887555424827</v>
      </c>
      <c r="F10" s="17"/>
    </row>
    <row r="11" spans="1:8" ht="21" customHeight="1">
      <c r="A11" s="13" t="s">
        <v>11</v>
      </c>
      <c r="B11" s="19"/>
      <c r="C11" s="15">
        <v>1028.0192785897436</v>
      </c>
      <c r="D11" s="15">
        <v>1079.95162</v>
      </c>
      <c r="E11" s="16">
        <f t="shared" si="0"/>
        <v>105.0516894470596</v>
      </c>
      <c r="F11" s="17"/>
    </row>
    <row r="12" spans="1:8" ht="21" customHeight="1">
      <c r="A12" s="13"/>
      <c r="B12" s="22" t="s">
        <v>12</v>
      </c>
      <c r="C12" s="20">
        <v>1006.74253</v>
      </c>
      <c r="D12" s="20">
        <v>1060.2973</v>
      </c>
      <c r="E12" s="23">
        <f t="shared" si="0"/>
        <v>105.31960937420612</v>
      </c>
      <c r="F12" s="17"/>
    </row>
    <row r="13" spans="1:8" ht="21" customHeight="1">
      <c r="A13" s="688" t="s">
        <v>13</v>
      </c>
      <c r="B13" s="24"/>
      <c r="C13" s="20"/>
      <c r="D13" s="20"/>
      <c r="E13" s="16"/>
      <c r="F13" s="17"/>
    </row>
    <row r="14" spans="1:8" ht="21" customHeight="1">
      <c r="B14" s="19" t="s">
        <v>14</v>
      </c>
      <c r="C14" s="20">
        <v>322.39093128316216</v>
      </c>
      <c r="D14" s="20">
        <v>323.04626790200007</v>
      </c>
      <c r="E14" s="23">
        <f t="shared" si="0"/>
        <v>100.20327389986734</v>
      </c>
      <c r="F14" s="17"/>
    </row>
    <row r="15" spans="1:8" ht="21" customHeight="1">
      <c r="B15" s="19" t="s">
        <v>15</v>
      </c>
      <c r="C15" s="20">
        <v>45.374453717031628</v>
      </c>
      <c r="D15" s="20">
        <v>42.457225152999996</v>
      </c>
      <c r="E15" s="23">
        <f t="shared" si="0"/>
        <v>93.570768736469375</v>
      </c>
      <c r="F15" s="17"/>
    </row>
    <row r="16" spans="1:8" ht="21" customHeight="1">
      <c r="B16" s="19" t="s">
        <v>16</v>
      </c>
      <c r="C16" s="20">
        <v>8.5619367620689637</v>
      </c>
      <c r="D16" s="20">
        <v>8.2892621952500001</v>
      </c>
      <c r="E16" s="23">
        <f t="shared" si="0"/>
        <v>96.81527002129981</v>
      </c>
      <c r="F16" s="17"/>
    </row>
    <row r="17" spans="1:6" ht="21" customHeight="1">
      <c r="B17" s="19" t="s">
        <v>17</v>
      </c>
      <c r="C17" s="20">
        <v>96.828887975054442</v>
      </c>
      <c r="D17" s="20">
        <v>95.086768401599997</v>
      </c>
      <c r="E17" s="23">
        <f t="shared" si="0"/>
        <v>98.200826623245675</v>
      </c>
      <c r="F17" s="17"/>
    </row>
    <row r="18" spans="1:6" ht="21" customHeight="1">
      <c r="B18" s="19" t="s">
        <v>18</v>
      </c>
      <c r="C18" s="20">
        <v>564.93649400759114</v>
      </c>
      <c r="D18" s="20">
        <v>571.56074322362406</v>
      </c>
      <c r="E18" s="23">
        <f t="shared" si="0"/>
        <v>101.17256528588572</v>
      </c>
      <c r="F18" s="17"/>
    </row>
    <row r="19" spans="1:6" ht="21" customHeight="1">
      <c r="A19" s="25"/>
      <c r="B19" s="25"/>
      <c r="C19" s="25"/>
      <c r="D19" s="25"/>
      <c r="E19" s="25"/>
    </row>
    <row r="20" spans="1:6" ht="21" customHeight="1">
      <c r="A20" s="25"/>
      <c r="B20" s="25"/>
      <c r="C20" s="25"/>
      <c r="D20" s="25"/>
      <c r="E20" s="25"/>
    </row>
    <row r="21" spans="1:6" ht="21" customHeight="1">
      <c r="A21" s="25"/>
      <c r="B21" s="25"/>
      <c r="C21" s="25"/>
      <c r="D21" s="25"/>
      <c r="E21" s="25"/>
    </row>
    <row r="22" spans="1:6" ht="21" customHeight="1">
      <c r="A22" s="25"/>
      <c r="B22" s="25"/>
      <c r="C22" s="25"/>
      <c r="D22" s="25"/>
      <c r="E22" s="25"/>
    </row>
    <row r="23" spans="1:6" ht="21" customHeight="1">
      <c r="A23" s="25"/>
      <c r="B23" s="25"/>
      <c r="C23" s="25"/>
      <c r="D23" s="25"/>
      <c r="E23" s="25"/>
    </row>
    <row r="24" spans="1:6" ht="21" customHeight="1">
      <c r="A24" s="25"/>
      <c r="B24" s="25"/>
      <c r="C24" s="25"/>
      <c r="D24" s="25"/>
      <c r="E24" s="25"/>
    </row>
    <row r="25" spans="1:6" ht="21" customHeight="1">
      <c r="A25" s="25"/>
      <c r="B25" s="25"/>
      <c r="C25" s="25"/>
      <c r="D25" s="25"/>
      <c r="E25" s="25"/>
    </row>
    <row r="26" spans="1:6" ht="21" customHeight="1">
      <c r="A26" s="25"/>
      <c r="B26" s="25"/>
      <c r="C26" s="25"/>
      <c r="D26" s="25"/>
      <c r="E26" s="25"/>
    </row>
    <row r="27" spans="1:6" ht="21" customHeight="1">
      <c r="A27" s="25"/>
      <c r="B27" s="25"/>
      <c r="C27" s="25"/>
      <c r="D27" s="25"/>
      <c r="E27" s="25"/>
    </row>
    <row r="28" spans="1:6" ht="21" customHeight="1">
      <c r="A28" s="25"/>
      <c r="B28" s="25"/>
      <c r="C28" s="25"/>
      <c r="D28" s="25"/>
      <c r="E28" s="25"/>
    </row>
    <row r="29" spans="1:6" ht="21" customHeight="1">
      <c r="A29" s="25"/>
      <c r="B29" s="25"/>
      <c r="C29" s="25"/>
      <c r="D29" s="25"/>
      <c r="E29" s="25"/>
    </row>
    <row r="30" spans="1:6" ht="21" customHeight="1">
      <c r="A30" s="25"/>
      <c r="B30" s="25"/>
      <c r="C30" s="25"/>
      <c r="D30" s="25"/>
      <c r="E30" s="25"/>
    </row>
    <row r="31" spans="1:6" ht="21" customHeight="1">
      <c r="A31" s="25"/>
      <c r="B31" s="25"/>
      <c r="C31" s="25"/>
      <c r="D31" s="25"/>
      <c r="E31" s="25"/>
    </row>
    <row r="32" spans="1:6" ht="21" customHeight="1">
      <c r="A32" s="25"/>
      <c r="B32" s="25"/>
      <c r="C32" s="25"/>
      <c r="D32" s="25"/>
      <c r="E32" s="25"/>
    </row>
    <row r="33" spans="1:5" ht="21" customHeight="1">
      <c r="A33" s="25"/>
      <c r="B33" s="25"/>
      <c r="C33" s="25"/>
      <c r="D33" s="25"/>
      <c r="E33" s="25"/>
    </row>
    <row r="34" spans="1:5" ht="21" customHeight="1">
      <c r="A34" s="25"/>
      <c r="B34" s="25"/>
      <c r="C34" s="25"/>
      <c r="D34" s="25"/>
      <c r="E34" s="25"/>
    </row>
    <row r="35" spans="1:5" ht="21" customHeight="1">
      <c r="A35" s="25"/>
      <c r="B35" s="25"/>
      <c r="C35" s="25"/>
      <c r="D35" s="25"/>
      <c r="E35" s="25"/>
    </row>
    <row r="36" spans="1:5" ht="21" customHeight="1">
      <c r="A36" s="25"/>
      <c r="B36" s="25"/>
      <c r="C36" s="25"/>
      <c r="D36" s="25"/>
      <c r="E36" s="25"/>
    </row>
    <row r="37" spans="1:5" ht="21" customHeight="1">
      <c r="A37" s="25"/>
      <c r="B37" s="25"/>
      <c r="C37" s="25"/>
      <c r="D37" s="25"/>
      <c r="E37" s="25"/>
    </row>
    <row r="38" spans="1:5" ht="21" customHeight="1">
      <c r="A38" s="25"/>
      <c r="B38" s="25"/>
      <c r="C38" s="25"/>
      <c r="D38" s="25"/>
      <c r="E38" s="25"/>
    </row>
    <row r="39" spans="1:5" ht="21" customHeight="1">
      <c r="A39" s="25"/>
      <c r="B39" s="25"/>
      <c r="C39" s="25"/>
      <c r="D39" s="25"/>
      <c r="E39" s="25"/>
    </row>
    <row r="40" spans="1:5" ht="21" customHeight="1">
      <c r="A40" s="25"/>
      <c r="B40" s="25"/>
      <c r="C40" s="25"/>
      <c r="D40" s="25"/>
      <c r="E40" s="25"/>
    </row>
    <row r="41" spans="1:5" ht="21" customHeight="1">
      <c r="A41" s="25"/>
      <c r="B41" s="25"/>
      <c r="C41" s="25"/>
      <c r="D41" s="25"/>
      <c r="E41" s="25"/>
    </row>
    <row r="42" spans="1:5" ht="21" customHeight="1">
      <c r="A42" s="25"/>
      <c r="B42" s="25"/>
      <c r="C42" s="25"/>
      <c r="D42" s="25"/>
      <c r="E42" s="25"/>
    </row>
    <row r="43" spans="1:5" ht="21" customHeight="1">
      <c r="A43" s="25"/>
      <c r="B43" s="25"/>
      <c r="C43" s="25"/>
      <c r="D43" s="25"/>
      <c r="E43" s="25"/>
    </row>
    <row r="44" spans="1:5" ht="21" customHeight="1">
      <c r="A44" s="25"/>
      <c r="B44" s="25"/>
      <c r="C44" s="25"/>
      <c r="D44" s="25"/>
      <c r="E44" s="25"/>
    </row>
    <row r="45" spans="1:5" ht="21" customHeight="1">
      <c r="A45" s="25"/>
      <c r="B45" s="25"/>
      <c r="C45" s="25"/>
      <c r="D45" s="25"/>
      <c r="E45" s="25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EA7EE-18DF-415B-B629-53DA73780E01}">
  <sheetPr>
    <pageSetUpPr fitToPage="1"/>
  </sheetPr>
  <dimension ref="A1:O68"/>
  <sheetViews>
    <sheetView workbookViewId="0">
      <selection activeCell="B3" sqref="B3"/>
    </sheetView>
  </sheetViews>
  <sheetFormatPr defaultColWidth="9.140625" defaultRowHeight="15" customHeight="1"/>
  <cols>
    <col min="1" max="1" width="0.85546875" style="320" customWidth="1"/>
    <col min="2" max="2" width="32" style="319" customWidth="1"/>
    <col min="3" max="4" width="8.42578125" style="320" customWidth="1"/>
    <col min="5" max="5" width="1" style="320" customWidth="1"/>
    <col min="6" max="7" width="8.42578125" style="320" customWidth="1"/>
    <col min="8" max="8" width="1.42578125" style="320" customWidth="1"/>
    <col min="9" max="10" width="8.42578125" style="320" customWidth="1"/>
    <col min="11" max="11" width="1.140625" style="320" customWidth="1"/>
    <col min="12" max="13" width="8.42578125" style="320" customWidth="1"/>
    <col min="14" max="14" width="36.85546875" style="320" bestFit="1" customWidth="1"/>
    <col min="15" max="16384" width="9.140625" style="320"/>
  </cols>
  <sheetData>
    <row r="1" spans="1:15" ht="16.5">
      <c r="A1" s="318" t="s">
        <v>698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5" ht="15" customHeight="1"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5" ht="15" customHeight="1">
      <c r="B3" s="322"/>
      <c r="C3" s="323"/>
      <c r="D3" s="323"/>
      <c r="E3" s="323"/>
      <c r="F3" s="323"/>
      <c r="G3" s="324"/>
      <c r="H3" s="324"/>
      <c r="I3" s="324"/>
      <c r="J3" s="325"/>
      <c r="K3" s="325"/>
      <c r="L3" s="325"/>
      <c r="M3" s="326" t="s">
        <v>358</v>
      </c>
    </row>
    <row r="4" spans="1:15" ht="15" customHeight="1">
      <c r="A4" s="327"/>
      <c r="B4" s="328"/>
      <c r="C4" s="724" t="s">
        <v>287</v>
      </c>
      <c r="D4" s="724"/>
      <c r="E4" s="329"/>
      <c r="F4" s="724" t="s">
        <v>287</v>
      </c>
      <c r="G4" s="724"/>
      <c r="H4" s="329"/>
      <c r="I4" s="724" t="s">
        <v>359</v>
      </c>
      <c r="J4" s="724"/>
      <c r="K4" s="329"/>
      <c r="L4" s="724" t="s">
        <v>31</v>
      </c>
      <c r="M4" s="724"/>
    </row>
    <row r="5" spans="1:15" ht="15" customHeight="1">
      <c r="B5" s="330"/>
      <c r="C5" s="725" t="s">
        <v>98</v>
      </c>
      <c r="D5" s="725"/>
      <c r="E5" s="331"/>
      <c r="F5" s="725" t="s">
        <v>21</v>
      </c>
      <c r="G5" s="725"/>
      <c r="H5" s="331"/>
      <c r="I5" s="725" t="s">
        <v>5</v>
      </c>
      <c r="J5" s="725"/>
      <c r="K5" s="331"/>
      <c r="L5" s="725" t="s">
        <v>250</v>
      </c>
      <c r="M5" s="725"/>
    </row>
    <row r="6" spans="1:15" ht="15" customHeight="1">
      <c r="B6" s="330"/>
      <c r="C6" s="723" t="s">
        <v>30</v>
      </c>
      <c r="D6" s="723"/>
      <c r="E6" s="332"/>
      <c r="F6" s="723" t="s">
        <v>30</v>
      </c>
      <c r="G6" s="723"/>
      <c r="H6" s="332"/>
      <c r="I6" s="723" t="s">
        <v>7</v>
      </c>
      <c r="J6" s="723"/>
      <c r="K6" s="332"/>
      <c r="L6" s="723" t="s">
        <v>7</v>
      </c>
      <c r="M6" s="723"/>
    </row>
    <row r="7" spans="1:15" ht="15" customHeight="1">
      <c r="B7" s="330"/>
      <c r="C7" s="333" t="s">
        <v>360</v>
      </c>
      <c r="D7" s="333" t="s">
        <v>361</v>
      </c>
      <c r="E7" s="333"/>
      <c r="F7" s="334" t="s">
        <v>360</v>
      </c>
      <c r="G7" s="333" t="s">
        <v>361</v>
      </c>
      <c r="H7" s="333"/>
      <c r="I7" s="334" t="s">
        <v>360</v>
      </c>
      <c r="J7" s="333" t="s">
        <v>361</v>
      </c>
      <c r="K7" s="333"/>
      <c r="L7" s="335" t="s">
        <v>360</v>
      </c>
      <c r="M7" s="335" t="s">
        <v>361</v>
      </c>
    </row>
    <row r="8" spans="1:15" ht="15" customHeight="1">
      <c r="B8" s="336"/>
      <c r="C8" s="323"/>
      <c r="D8" s="323"/>
      <c r="E8" s="323"/>
      <c r="F8" s="323"/>
      <c r="G8" s="323"/>
      <c r="H8" s="323"/>
      <c r="I8" s="337"/>
      <c r="J8" s="337"/>
      <c r="K8" s="337"/>
      <c r="L8" s="337"/>
      <c r="M8" s="337"/>
    </row>
    <row r="9" spans="1:15" s="342" customFormat="1" ht="15" customHeight="1">
      <c r="A9" s="338" t="s">
        <v>362</v>
      </c>
      <c r="B9" s="339"/>
      <c r="C9" s="339"/>
      <c r="D9" s="340">
        <f>+[24]XK!H7</f>
        <v>38509.838410999997</v>
      </c>
      <c r="E9" s="340"/>
      <c r="F9" s="339"/>
      <c r="G9" s="340">
        <f>+[24]XK!J7</f>
        <v>102835.881578</v>
      </c>
      <c r="H9" s="340"/>
      <c r="I9" s="341"/>
      <c r="J9" s="341">
        <f>+[24]XK!L7+100</f>
        <v>114.492053535247</v>
      </c>
      <c r="K9" s="341"/>
      <c r="L9" s="341"/>
      <c r="M9" s="341">
        <f>+[24]XK!N7+100</f>
        <v>110.6365488651777</v>
      </c>
      <c r="O9" s="343"/>
    </row>
    <row r="10" spans="1:15" ht="15" customHeight="1">
      <c r="B10" s="344" t="s">
        <v>363</v>
      </c>
      <c r="C10" s="323"/>
      <c r="D10" s="340">
        <f>+[24]XK!H8</f>
        <v>11077.567437</v>
      </c>
      <c r="E10" s="340"/>
      <c r="F10" s="339"/>
      <c r="G10" s="340">
        <f>+[24]XK!J8</f>
        <v>29021.726867000001</v>
      </c>
      <c r="H10" s="340"/>
      <c r="I10" s="341"/>
      <c r="J10" s="341">
        <f>+[24]XK!L8+100</f>
        <v>118.6683746221449</v>
      </c>
      <c r="K10" s="341"/>
      <c r="L10" s="341"/>
      <c r="M10" s="341">
        <f>+[24]XK!N8+100</f>
        <v>115.0376415469657</v>
      </c>
    </row>
    <row r="11" spans="1:15" ht="15" customHeight="1">
      <c r="B11" s="344" t="s">
        <v>364</v>
      </c>
      <c r="C11" s="323"/>
      <c r="D11" s="340">
        <f>+[24]XK!H10</f>
        <v>27432.270973999999</v>
      </c>
      <c r="E11" s="340"/>
      <c r="F11" s="340"/>
      <c r="G11" s="340">
        <f>+[24]XK!J10</f>
        <v>73814.154710999996</v>
      </c>
      <c r="H11" s="340"/>
      <c r="I11" s="341"/>
      <c r="J11" s="341">
        <f>+[24]XK!L10+100</f>
        <v>112.8877434288455</v>
      </c>
      <c r="K11" s="341"/>
      <c r="L11" s="341"/>
      <c r="M11" s="341">
        <f>+[24]XK!N10+100</f>
        <v>108.99702110845723</v>
      </c>
    </row>
    <row r="12" spans="1:15" ht="15" customHeight="1">
      <c r="B12" s="345" t="s">
        <v>365</v>
      </c>
      <c r="C12" s="323"/>
      <c r="D12" s="346">
        <f>+[24]XK!H26</f>
        <v>128.47512499999999</v>
      </c>
      <c r="E12" s="346"/>
      <c r="F12" s="323"/>
      <c r="G12" s="346">
        <f>+[24]XK!J26</f>
        <v>374.61063300000001</v>
      </c>
      <c r="H12" s="346"/>
      <c r="I12" s="341"/>
      <c r="J12" s="337">
        <f>+[24]XK!L26+100</f>
        <v>43.219981681339199</v>
      </c>
      <c r="K12" s="337"/>
      <c r="L12" s="341"/>
      <c r="M12" s="337">
        <f>+[24]XK!N26+100</f>
        <v>58.980072326535399</v>
      </c>
    </row>
    <row r="13" spans="1:15" ht="15" customHeight="1">
      <c r="B13" s="347" t="s">
        <v>366</v>
      </c>
      <c r="C13" s="323"/>
      <c r="D13" s="346">
        <f>+[24]XK!H11</f>
        <v>27303.795848999998</v>
      </c>
      <c r="E13" s="346"/>
      <c r="F13" s="346"/>
      <c r="G13" s="346">
        <f>+[24]XK!J11</f>
        <v>73439.544078000006</v>
      </c>
      <c r="H13" s="346"/>
      <c r="I13" s="341"/>
      <c r="J13" s="337">
        <f>+[24]XK!L11+100</f>
        <v>113.75051669253659</v>
      </c>
      <c r="K13" s="337"/>
      <c r="L13" s="341"/>
      <c r="M13" s="337">
        <f>+[24]XK!N11+100</f>
        <v>109.4705640613213</v>
      </c>
    </row>
    <row r="14" spans="1:15" ht="15" customHeight="1">
      <c r="A14" s="348" t="s">
        <v>367</v>
      </c>
      <c r="B14" s="322"/>
      <c r="C14" s="323"/>
      <c r="D14" s="323"/>
      <c r="E14" s="323"/>
      <c r="F14" s="323"/>
      <c r="G14" s="323"/>
      <c r="H14" s="323"/>
      <c r="I14" s="337"/>
      <c r="J14" s="337"/>
      <c r="K14" s="337"/>
      <c r="L14" s="337"/>
      <c r="M14" s="337"/>
    </row>
    <row r="15" spans="1:15" ht="15" customHeight="1">
      <c r="B15" s="347" t="s">
        <v>368</v>
      </c>
      <c r="C15" s="346"/>
      <c r="D15" s="346">
        <f>+[24]XK!H13</f>
        <v>883.03436799999997</v>
      </c>
      <c r="E15" s="346"/>
      <c r="F15" s="346"/>
      <c r="G15" s="346">
        <f>+[24]XK!J13</f>
        <v>2311.2573830000001</v>
      </c>
      <c r="H15" s="346"/>
      <c r="I15" s="337"/>
      <c r="J15" s="337">
        <f>+[24]XK!L13+100</f>
        <v>119.6659920676488</v>
      </c>
      <c r="K15" s="337"/>
      <c r="L15" s="337"/>
      <c r="M15" s="337">
        <f>+[24]XK!N13+100</f>
        <v>119.21083686956371</v>
      </c>
      <c r="N15" s="349"/>
    </row>
    <row r="16" spans="1:15" ht="15" customHeight="1">
      <c r="B16" s="347" t="s">
        <v>369</v>
      </c>
      <c r="C16" s="346"/>
      <c r="D16" s="346">
        <f>+[24]XK!H14</f>
        <v>477.41997099999998</v>
      </c>
      <c r="E16" s="346"/>
      <c r="F16" s="346"/>
      <c r="G16" s="346">
        <f>+[24]XK!J14</f>
        <v>1163.784003</v>
      </c>
      <c r="H16" s="346"/>
      <c r="I16" s="337"/>
      <c r="J16" s="337">
        <f>+[24]XK!L14+100</f>
        <v>102.00596574903888</v>
      </c>
      <c r="K16" s="337"/>
      <c r="L16" s="337"/>
      <c r="M16" s="337">
        <f>+[24]XK!N14+100</f>
        <v>90.787561876887864</v>
      </c>
      <c r="N16" s="349"/>
    </row>
    <row r="17" spans="2:14" ht="15" customHeight="1">
      <c r="B17" s="347" t="s">
        <v>370</v>
      </c>
      <c r="C17" s="346">
        <f>+[24]XK!G15</f>
        <v>54.7774986459332</v>
      </c>
      <c r="D17" s="346">
        <f>+[24]XK!H15</f>
        <v>384.18582300000003</v>
      </c>
      <c r="E17" s="346"/>
      <c r="F17" s="346">
        <f>+[24]XK!I15</f>
        <v>121.16749864593299</v>
      </c>
      <c r="G17" s="346">
        <f>+[24]XK!J15</f>
        <v>839.06465700000001</v>
      </c>
      <c r="H17" s="346"/>
      <c r="I17" s="337">
        <f>+[24]XK!K15+100</f>
        <v>93.098845382122363</v>
      </c>
      <c r="J17" s="337">
        <f>+[24]XK!L15+100</f>
        <v>122.018609026345</v>
      </c>
      <c r="K17" s="337"/>
      <c r="L17" s="337">
        <f>+[24]XK!M15+100</f>
        <v>80.595112874021794</v>
      </c>
      <c r="M17" s="337">
        <f>+[24]XK!N15+100</f>
        <v>103.99489513402041</v>
      </c>
      <c r="N17" s="349"/>
    </row>
    <row r="18" spans="2:14" ht="15" customHeight="1">
      <c r="B18" s="347" t="s">
        <v>371</v>
      </c>
      <c r="C18" s="346">
        <f>+[24]XK!G16</f>
        <v>183.30345343304199</v>
      </c>
      <c r="D18" s="346">
        <f>+[24]XK!H16</f>
        <v>1063.739859</v>
      </c>
      <c r="E18" s="346"/>
      <c r="F18" s="346">
        <f>+[24]XK!I16</f>
        <v>492.80845343304202</v>
      </c>
      <c r="G18" s="346">
        <f>+[24]XK!J16</f>
        <v>2811.1056960000001</v>
      </c>
      <c r="H18" s="346"/>
      <c r="I18" s="337">
        <f>+[24]XK!K16+100</f>
        <v>97.279336322794478</v>
      </c>
      <c r="J18" s="337">
        <f>+[24]XK!L16+100</f>
        <v>158.11232636243489</v>
      </c>
      <c r="K18" s="337"/>
      <c r="L18" s="337">
        <f>+[24]XK!M16+100</f>
        <v>84.213985541868993</v>
      </c>
      <c r="M18" s="337">
        <f>+[24]XK!N16+100</f>
        <v>145.849617151627</v>
      </c>
      <c r="N18" s="349"/>
    </row>
    <row r="19" spans="2:14" ht="15" customHeight="1">
      <c r="B19" s="347" t="s">
        <v>372</v>
      </c>
      <c r="C19" s="346">
        <f>+[24]XK!G17</f>
        <v>9.2002015766496008</v>
      </c>
      <c r="D19" s="346">
        <f>+[24]XK!H17</f>
        <v>14.75346</v>
      </c>
      <c r="E19" s="346"/>
      <c r="F19" s="346">
        <f>+[24]XK!I17</f>
        <v>26.538201576649602</v>
      </c>
      <c r="G19" s="346">
        <f>+[24]XK!J17</f>
        <v>43.070371999999999</v>
      </c>
      <c r="H19" s="346"/>
      <c r="I19" s="337">
        <f>+[24]XK!K17+100</f>
        <v>102.40651799476397</v>
      </c>
      <c r="J19" s="337">
        <f>+[24]XK!L17+100</f>
        <v>104.62410955624537</v>
      </c>
      <c r="K19" s="337"/>
      <c r="L19" s="337">
        <f>+[24]XK!M17+100</f>
        <v>99.963091670369138</v>
      </c>
      <c r="M19" s="337">
        <f>+[24]XK!N17+100</f>
        <v>99.774232344451121</v>
      </c>
      <c r="N19" s="349"/>
    </row>
    <row r="20" spans="2:14" ht="15" customHeight="1">
      <c r="B20" s="347" t="s">
        <v>373</v>
      </c>
      <c r="C20" s="346">
        <f>+[24]XK!G18</f>
        <v>20.189548763064298</v>
      </c>
      <c r="D20" s="346">
        <f>+[24]XK!H18</f>
        <v>140.47959900000001</v>
      </c>
      <c r="E20" s="346"/>
      <c r="F20" s="346">
        <f>+[24]XK!I18</f>
        <v>47.463548763064303</v>
      </c>
      <c r="G20" s="346">
        <f>+[24]XK!J18</f>
        <v>324.60058500000002</v>
      </c>
      <c r="H20" s="346"/>
      <c r="I20" s="337">
        <f>+[24]XK!K18+100</f>
        <v>77.988059189834203</v>
      </c>
      <c r="J20" s="337">
        <f>+[24]XK!L18+100</f>
        <v>126.1074098871652</v>
      </c>
      <c r="K20" s="337"/>
      <c r="L20" s="337">
        <f>+[24]XK!M18+100</f>
        <v>83.630314626395105</v>
      </c>
      <c r="M20" s="337">
        <f>+[24]XK!N18+100</f>
        <v>137.75450411750481</v>
      </c>
      <c r="N20" s="349"/>
    </row>
    <row r="21" spans="2:14" ht="15" customHeight="1">
      <c r="B21" s="350" t="s">
        <v>374</v>
      </c>
      <c r="C21" s="346">
        <f>+[24]XK!G19</f>
        <v>1087.1966907467599</v>
      </c>
      <c r="D21" s="346">
        <f>+[24]XK!H19</f>
        <v>530.54133100000001</v>
      </c>
      <c r="E21" s="346"/>
      <c r="F21" s="346">
        <f>+[24]XK!I19</f>
        <v>2317.5636907467601</v>
      </c>
      <c r="G21" s="346">
        <f>+[24]XK!J19</f>
        <v>1205.228171</v>
      </c>
      <c r="H21" s="346"/>
      <c r="I21" s="337">
        <f>+[24]XK!K19+100</f>
        <v>96.925139610850323</v>
      </c>
      <c r="J21" s="337">
        <f>+[24]XK!L19+100</f>
        <v>74.929006025319808</v>
      </c>
      <c r="K21" s="337"/>
      <c r="L21" s="337">
        <f>+[24]XK!M19+100</f>
        <v>106.90993751864859</v>
      </c>
      <c r="M21" s="337">
        <f>+[24]XK!N19+100</f>
        <v>85.036530121890294</v>
      </c>
      <c r="N21" s="351"/>
    </row>
    <row r="22" spans="2:14" ht="15" customHeight="1">
      <c r="B22" s="347" t="s">
        <v>375</v>
      </c>
      <c r="C22" s="346">
        <f>+[24]XK!G20</f>
        <v>476.78554480288102</v>
      </c>
      <c r="D22" s="346">
        <f>+[24]XK!H20</f>
        <v>139.192612</v>
      </c>
      <c r="E22" s="346"/>
      <c r="F22" s="346">
        <f>+[24]XK!I20</f>
        <v>1200.5575448028801</v>
      </c>
      <c r="G22" s="346">
        <f>+[24]XK!J20</f>
        <v>372.88329099999999</v>
      </c>
      <c r="H22" s="346"/>
      <c r="I22" s="337">
        <f>+[24]XK!K20+100</f>
        <v>152.1405124057888</v>
      </c>
      <c r="J22" s="337">
        <f>+[24]XK!L20+100</f>
        <v>98.552471274554094</v>
      </c>
      <c r="K22" s="337"/>
      <c r="L22" s="337">
        <f>+[24]XK!M20+100</f>
        <v>127.25063249201941</v>
      </c>
      <c r="M22" s="337">
        <f>+[24]XK!N20+100</f>
        <v>86.800077776727193</v>
      </c>
      <c r="N22" s="349"/>
    </row>
    <row r="23" spans="2:14" ht="15" customHeight="1">
      <c r="B23" s="347" t="s">
        <v>376</v>
      </c>
      <c r="C23" s="346"/>
      <c r="D23" s="346">
        <f>+[24]XK!H21</f>
        <v>107.905722</v>
      </c>
      <c r="E23" s="346"/>
      <c r="F23" s="346"/>
      <c r="G23" s="346">
        <f>+[24]XK!J21</f>
        <v>293.018912</v>
      </c>
      <c r="H23" s="346"/>
      <c r="I23" s="337"/>
      <c r="J23" s="337">
        <f>+[24]XK!L21+100</f>
        <v>109.34915490151404</v>
      </c>
      <c r="K23" s="337"/>
      <c r="L23" s="337"/>
      <c r="M23" s="337">
        <f>+[24]XK!N21+100</f>
        <v>112.87838785118009</v>
      </c>
      <c r="N23" s="349"/>
    </row>
    <row r="24" spans="2:14" ht="15" customHeight="1">
      <c r="B24" s="347" t="s">
        <v>377</v>
      </c>
      <c r="C24" s="346"/>
      <c r="D24" s="346">
        <f>+[24]XK!H22</f>
        <v>110.03951000000001</v>
      </c>
      <c r="E24" s="346"/>
      <c r="F24" s="346"/>
      <c r="G24" s="346">
        <f>+[24]XK!J22</f>
        <v>267.04253999999997</v>
      </c>
      <c r="H24" s="346"/>
      <c r="I24" s="337"/>
      <c r="J24" s="337">
        <f>+[24]XK!L22+100</f>
        <v>138.47117278835549</v>
      </c>
      <c r="K24" s="337"/>
      <c r="L24" s="337"/>
      <c r="M24" s="337">
        <f>+[24]XK!N22+100</f>
        <v>120.2191248224597</v>
      </c>
      <c r="N24" s="349"/>
    </row>
    <row r="25" spans="2:14" ht="15" customHeight="1">
      <c r="B25" s="347" t="s">
        <v>378</v>
      </c>
      <c r="C25" s="346">
        <f>+[24]XK!G24</f>
        <v>2949.6154411694702</v>
      </c>
      <c r="D25" s="346">
        <f>+[24]XK!H24</f>
        <v>112.020912</v>
      </c>
      <c r="E25" s="346"/>
      <c r="F25" s="346">
        <f>+[24]XK!I24</f>
        <v>8254.89344116947</v>
      </c>
      <c r="G25" s="346">
        <f>+[24]XK!J24</f>
        <v>297.99870399999998</v>
      </c>
      <c r="H25" s="346"/>
      <c r="I25" s="337">
        <f>+[24]XK!K24+100</f>
        <v>104.89800419467026</v>
      </c>
      <c r="J25" s="337">
        <f>+[24]XK!L24+100</f>
        <v>104.45139755755235</v>
      </c>
      <c r="K25" s="337"/>
      <c r="L25" s="337">
        <f>+[24]XK!M24+100</f>
        <v>102.84501823351056</v>
      </c>
      <c r="M25" s="337">
        <f>+[24]XK!N24+100</f>
        <v>98.414279160271946</v>
      </c>
      <c r="N25" s="349"/>
    </row>
    <row r="26" spans="2:14" ht="15" customHeight="1">
      <c r="B26" s="347" t="s">
        <v>379</v>
      </c>
      <c r="C26" s="346">
        <f>+[24]XK!G26</f>
        <v>194.828842330257</v>
      </c>
      <c r="D26" s="346">
        <f>+[24]XK!H26</f>
        <v>128.47512499999999</v>
      </c>
      <c r="E26" s="346"/>
      <c r="F26" s="346">
        <f>+[24]XK!I26</f>
        <v>580.79984233025698</v>
      </c>
      <c r="G26" s="346">
        <f>+[24]XK!J26</f>
        <v>374.61063300000001</v>
      </c>
      <c r="H26" s="346"/>
      <c r="I26" s="337">
        <f>+[24]XK!K26+100</f>
        <v>46.397761980009399</v>
      </c>
      <c r="J26" s="337">
        <f>+[24]XK!L26+100</f>
        <v>43.219981681339199</v>
      </c>
      <c r="K26" s="337"/>
      <c r="L26" s="337">
        <f>+[24]XK!M26+100</f>
        <v>63.451121683537203</v>
      </c>
      <c r="M26" s="337">
        <f>+[24]XK!N26+100</f>
        <v>58.980072326535399</v>
      </c>
      <c r="N26" s="349"/>
    </row>
    <row r="27" spans="2:14" ht="15" customHeight="1">
      <c r="B27" s="347" t="s">
        <v>380</v>
      </c>
      <c r="C27" s="346">
        <f>+[24]XK!G27</f>
        <v>180.87724098819101</v>
      </c>
      <c r="D27" s="346">
        <f>+[24]XK!H27</f>
        <v>117.75483</v>
      </c>
      <c r="E27" s="346"/>
      <c r="F27" s="346">
        <f>+[24]XK!I27</f>
        <v>378.30324098819102</v>
      </c>
      <c r="G27" s="346">
        <f>+[24]XK!J27</f>
        <v>263.556194</v>
      </c>
      <c r="H27" s="346"/>
      <c r="I27" s="337">
        <f>+[24]XK!K27+100</f>
        <v>95.746317610853325</v>
      </c>
      <c r="J27" s="337">
        <f>+[24]XK!L27+100</f>
        <v>73.656283487409596</v>
      </c>
      <c r="K27" s="337"/>
      <c r="L27" s="337">
        <f>+[24]XK!M27+100</f>
        <v>59.912047553603102</v>
      </c>
      <c r="M27" s="337">
        <f>+[24]XK!N27+100</f>
        <v>49.595353764292199</v>
      </c>
      <c r="N27" s="349"/>
    </row>
    <row r="28" spans="2:14" ht="15" customHeight="1">
      <c r="B28" s="347" t="s">
        <v>381</v>
      </c>
      <c r="C28" s="346"/>
      <c r="D28" s="346">
        <f>+[24]XK!H28</f>
        <v>241.432312</v>
      </c>
      <c r="E28" s="346"/>
      <c r="F28" s="346"/>
      <c r="G28" s="346">
        <f>+[24]XK!J28</f>
        <v>686.17916200000002</v>
      </c>
      <c r="H28" s="346"/>
      <c r="I28" s="337"/>
      <c r="J28" s="337">
        <f>+[24]XK!L28+100</f>
        <v>102.43597657909085</v>
      </c>
      <c r="K28" s="337"/>
      <c r="L28" s="337"/>
      <c r="M28" s="337">
        <f>+[24]XK!N28+100</f>
        <v>100.4945748607246</v>
      </c>
      <c r="N28" s="349"/>
    </row>
    <row r="29" spans="2:14" ht="15" customHeight="1">
      <c r="B29" s="347" t="s">
        <v>382</v>
      </c>
      <c r="C29" s="346"/>
      <c r="D29" s="346">
        <f>+[24]XK!H29</f>
        <v>260.18481000000003</v>
      </c>
      <c r="E29" s="346"/>
      <c r="F29" s="346"/>
      <c r="G29" s="346">
        <f>+[24]XK!J29</f>
        <v>709.76087299999995</v>
      </c>
      <c r="H29" s="346"/>
      <c r="I29" s="337"/>
      <c r="J29" s="337">
        <f>+[24]XK!L29+100</f>
        <v>109.39649539850092</v>
      </c>
      <c r="K29" s="337"/>
      <c r="L29" s="337"/>
      <c r="M29" s="337">
        <f>+[24]XK!N29+100</f>
        <v>108.24455811661264</v>
      </c>
      <c r="N29" s="349"/>
    </row>
    <row r="30" spans="2:14" ht="15" customHeight="1">
      <c r="B30" s="347" t="s">
        <v>383</v>
      </c>
      <c r="C30" s="346">
        <f>+[24]XK!G31</f>
        <v>217.98947768816399</v>
      </c>
      <c r="D30" s="346">
        <f>+[24]XK!H31</f>
        <v>224.51913200000001</v>
      </c>
      <c r="E30" s="346"/>
      <c r="F30" s="346">
        <f>+[24]XK!I31</f>
        <v>551.04347768816399</v>
      </c>
      <c r="G30" s="346">
        <f>+[24]XK!J31</f>
        <v>594.01394400000004</v>
      </c>
      <c r="H30" s="346"/>
      <c r="I30" s="337">
        <f>+[24]XK!K31+100</f>
        <v>94.696923803596064</v>
      </c>
      <c r="J30" s="337">
        <f>+[24]XK!L31+100</f>
        <v>89.142512378189593</v>
      </c>
      <c r="K30" s="337"/>
      <c r="L30" s="337">
        <f>+[24]XK!M31+100</f>
        <v>81.048677979467897</v>
      </c>
      <c r="M30" s="337">
        <f>+[24]XK!N31+100</f>
        <v>80.693481432010003</v>
      </c>
      <c r="N30" s="349"/>
    </row>
    <row r="31" spans="2:14" ht="15" customHeight="1">
      <c r="B31" s="347" t="s">
        <v>384</v>
      </c>
      <c r="C31" s="346"/>
      <c r="D31" s="346">
        <f>+[24]XK!H32</f>
        <v>631.86972000000003</v>
      </c>
      <c r="E31" s="346"/>
      <c r="F31" s="346"/>
      <c r="G31" s="346">
        <f>+[24]XK!J32</f>
        <v>1709.4317470000001</v>
      </c>
      <c r="H31" s="346"/>
      <c r="I31" s="337"/>
      <c r="J31" s="337">
        <f>+[24]XK!L32+100</f>
        <v>113.3560333015262</v>
      </c>
      <c r="K31" s="337"/>
      <c r="L31" s="337"/>
      <c r="M31" s="337">
        <f>+[24]XK!N32+100</f>
        <v>116.70745718174641</v>
      </c>
      <c r="N31" s="349"/>
    </row>
    <row r="32" spans="2:14" ht="15" customHeight="1">
      <c r="B32" s="347" t="s">
        <v>385</v>
      </c>
      <c r="C32" s="346">
        <f>+[24]XK!G33</f>
        <v>106.963440396184</v>
      </c>
      <c r="D32" s="346">
        <f>+[24]XK!H33</f>
        <v>215.17927499999999</v>
      </c>
      <c r="E32" s="346"/>
      <c r="F32" s="346">
        <f>+[24]XK!I33</f>
        <v>383.04844039618399</v>
      </c>
      <c r="G32" s="346">
        <f>+[24]XK!J33</f>
        <v>737.83878700000002</v>
      </c>
      <c r="H32" s="346"/>
      <c r="I32" s="337">
        <f>+[24]XK!K33+100</f>
        <v>92.212247209999973</v>
      </c>
      <c r="J32" s="337">
        <f>+[24]XK!L33+100</f>
        <v>119.4046778335739</v>
      </c>
      <c r="K32" s="337"/>
      <c r="L32" s="337">
        <f>+[24]XK!M33+100</f>
        <v>92.47619953892891</v>
      </c>
      <c r="M32" s="337">
        <f>+[24]XK!N33+100</f>
        <v>121.51801831454981</v>
      </c>
      <c r="N32" s="349"/>
    </row>
    <row r="33" spans="2:14" ht="15" customHeight="1">
      <c r="B33" s="347" t="s">
        <v>386</v>
      </c>
      <c r="C33" s="346"/>
      <c r="D33" s="346">
        <f>+[24]XK!H34</f>
        <v>121.0218</v>
      </c>
      <c r="E33" s="346"/>
      <c r="F33" s="346"/>
      <c r="G33" s="346">
        <f>+[24]XK!J34</f>
        <v>327.073579</v>
      </c>
      <c r="H33" s="346"/>
      <c r="I33" s="337"/>
      <c r="J33" s="337">
        <f>+[24]XK!L34+100</f>
        <v>109.58049701884724</v>
      </c>
      <c r="K33" s="337"/>
      <c r="L33" s="337"/>
      <c r="M33" s="337">
        <f>+[24]XK!N34+100</f>
        <v>115.1635358891066</v>
      </c>
      <c r="N33" s="349"/>
    </row>
    <row r="34" spans="2:14" ht="15" customHeight="1">
      <c r="B34" s="347" t="s">
        <v>387</v>
      </c>
      <c r="C34" s="346"/>
      <c r="D34" s="346">
        <f>+[24]XK!H35</f>
        <v>366.64223299999998</v>
      </c>
      <c r="E34" s="346"/>
      <c r="F34" s="346"/>
      <c r="G34" s="346">
        <f>+[24]XK!J35</f>
        <v>992.27508599999999</v>
      </c>
      <c r="H34" s="346"/>
      <c r="I34" s="337"/>
      <c r="J34" s="337">
        <f>+[24]XK!L35+100</f>
        <v>116.3418643866322</v>
      </c>
      <c r="K34" s="337"/>
      <c r="L34" s="337"/>
      <c r="M34" s="337">
        <f>+[24]XK!N35+100</f>
        <v>110.7358479852426</v>
      </c>
      <c r="N34" s="349"/>
    </row>
    <row r="35" spans="2:14" ht="15" customHeight="1">
      <c r="B35" s="347" t="s">
        <v>388</v>
      </c>
      <c r="C35" s="346"/>
      <c r="D35" s="346">
        <f>+[24]XK!H37</f>
        <v>1473.498347</v>
      </c>
      <c r="E35" s="346"/>
      <c r="F35" s="346"/>
      <c r="G35" s="346">
        <f>+[24]XK!J37</f>
        <v>3934.165841</v>
      </c>
      <c r="H35" s="346"/>
      <c r="I35" s="337"/>
      <c r="J35" s="337">
        <f>+[24]XK!L37+100</f>
        <v>113.3266473997306</v>
      </c>
      <c r="K35" s="337"/>
      <c r="L35" s="337"/>
      <c r="M35" s="337">
        <f>+[24]XK!N37+100</f>
        <v>111.12106711203</v>
      </c>
      <c r="N35" s="349"/>
    </row>
    <row r="36" spans="2:14" ht="15" customHeight="1">
      <c r="B36" s="347" t="s">
        <v>389</v>
      </c>
      <c r="C36" s="346"/>
      <c r="D36" s="346">
        <f>+[24]XK!H38</f>
        <v>182.02895699999999</v>
      </c>
      <c r="E36" s="346"/>
      <c r="F36" s="346"/>
      <c r="G36" s="346">
        <f>+[24]XK!J38</f>
        <v>487.49769500000002</v>
      </c>
      <c r="H36" s="346"/>
      <c r="I36" s="337"/>
      <c r="J36" s="337">
        <f>+[24]XK!L38+100</f>
        <v>99.344103580948399</v>
      </c>
      <c r="K36" s="337"/>
      <c r="L36" s="337"/>
      <c r="M36" s="337">
        <f>+[24]XK!N38+100</f>
        <v>100.00026215577293</v>
      </c>
      <c r="N36" s="349"/>
    </row>
    <row r="37" spans="2:14" ht="15" customHeight="1">
      <c r="B37" s="347" t="s">
        <v>390</v>
      </c>
      <c r="C37" s="346">
        <f>+[24]XK!G39</f>
        <v>179.057571531154</v>
      </c>
      <c r="D37" s="346">
        <f>+[24]XK!H39</f>
        <v>385.14974699999999</v>
      </c>
      <c r="E37" s="346"/>
      <c r="F37" s="346">
        <f>+[24]XK!I39</f>
        <v>463.44657153115401</v>
      </c>
      <c r="G37" s="346">
        <f>+[24]XK!J39</f>
        <v>1033.260765</v>
      </c>
      <c r="H37" s="346"/>
      <c r="I37" s="337">
        <f>+[24]XK!K39+100</f>
        <v>111.0049046725815</v>
      </c>
      <c r="J37" s="337">
        <f>+[24]XK!L39+100</f>
        <v>165.82757769868812</v>
      </c>
      <c r="K37" s="337"/>
      <c r="L37" s="337">
        <f>+[24]XK!M39+100</f>
        <v>105.49347994053313</v>
      </c>
      <c r="M37" s="337">
        <f>+[24]XK!N39+100</f>
        <v>98.002713183842076</v>
      </c>
      <c r="N37" s="349"/>
    </row>
    <row r="38" spans="2:14" ht="15" customHeight="1">
      <c r="B38" s="347" t="s">
        <v>391</v>
      </c>
      <c r="C38" s="346"/>
      <c r="D38" s="346">
        <f>+[24]XK!H40</f>
        <v>3060.0590739999998</v>
      </c>
      <c r="E38" s="346"/>
      <c r="F38" s="346"/>
      <c r="G38" s="346">
        <f>+[24]XK!J40</f>
        <v>8694.2176130000007</v>
      </c>
      <c r="H38" s="346"/>
      <c r="I38" s="337"/>
      <c r="J38" s="337">
        <f>+[24]XK!L40+100</f>
        <v>114.77427778924159</v>
      </c>
      <c r="K38" s="337"/>
      <c r="L38" s="337"/>
      <c r="M38" s="337">
        <f>+[24]XK!N40+100</f>
        <v>111.14163518853169</v>
      </c>
      <c r="N38" s="349"/>
    </row>
    <row r="39" spans="2:14" ht="15" customHeight="1">
      <c r="B39" s="347" t="s">
        <v>392</v>
      </c>
      <c r="C39" s="346"/>
      <c r="D39" s="346">
        <f>+[24]XK!H42</f>
        <v>1903.4458979999999</v>
      </c>
      <c r="E39" s="346"/>
      <c r="F39" s="346"/>
      <c r="G39" s="346">
        <f>+[24]XK!J42</f>
        <v>5373.6319380000004</v>
      </c>
      <c r="H39" s="346"/>
      <c r="I39" s="337"/>
      <c r="J39" s="337">
        <f>+[24]XK!L42+100</f>
        <v>115.7706644763585</v>
      </c>
      <c r="K39" s="337"/>
      <c r="L39" s="337"/>
      <c r="M39" s="337">
        <f>+[24]XK!N42+100</f>
        <v>112.13914689065879</v>
      </c>
      <c r="N39" s="349"/>
    </row>
    <row r="40" spans="2:14" ht="15" customHeight="1">
      <c r="B40" s="347" t="s">
        <v>393</v>
      </c>
      <c r="C40" s="346"/>
      <c r="D40" s="346">
        <f>+[24]XK!H43</f>
        <v>208.90458799999999</v>
      </c>
      <c r="E40" s="346"/>
      <c r="F40" s="346"/>
      <c r="G40" s="346">
        <f>+[24]XK!J43</f>
        <v>558.87721099999999</v>
      </c>
      <c r="H40" s="346"/>
      <c r="I40" s="337"/>
      <c r="J40" s="337">
        <f>+[24]XK!L43+100</f>
        <v>111.7737334124454</v>
      </c>
      <c r="K40" s="337"/>
      <c r="L40" s="337"/>
      <c r="M40" s="337">
        <f>+[24]XK!N43+100</f>
        <v>112.4250412837401</v>
      </c>
      <c r="N40" s="349"/>
    </row>
    <row r="41" spans="2:14" ht="15" customHeight="1">
      <c r="B41" s="347" t="s">
        <v>394</v>
      </c>
      <c r="C41" s="346"/>
      <c r="D41" s="346">
        <f>+[24]XK!H45</f>
        <v>111.717911</v>
      </c>
      <c r="E41" s="346"/>
      <c r="F41" s="346"/>
      <c r="G41" s="346">
        <f>+[24]XK!J45</f>
        <v>305.41943700000002</v>
      </c>
      <c r="H41" s="346"/>
      <c r="I41" s="337"/>
      <c r="J41" s="337">
        <f>+[24]XK!L45+100</f>
        <v>133.6997135407336</v>
      </c>
      <c r="K41" s="337"/>
      <c r="L41" s="337"/>
      <c r="M41" s="337">
        <f>+[24]XK!N45+100</f>
        <v>136.9171182383885</v>
      </c>
      <c r="N41" s="349"/>
    </row>
    <row r="42" spans="2:14" ht="15" customHeight="1">
      <c r="B42" s="347" t="s">
        <v>395</v>
      </c>
      <c r="C42" s="346">
        <f>+[24]XK!G47</f>
        <v>1044.21369735086</v>
      </c>
      <c r="D42" s="346">
        <f>+[24]XK!H47</f>
        <v>642.87091099999998</v>
      </c>
      <c r="E42" s="346"/>
      <c r="F42" s="346">
        <f>+[24]XK!I47</f>
        <v>2789.6256973508598</v>
      </c>
      <c r="G42" s="346">
        <f>+[24]XK!J47</f>
        <v>1786.733673</v>
      </c>
      <c r="H42" s="346"/>
      <c r="I42" s="337">
        <f>+[24]XK!K47+100</f>
        <v>95.150824868179285</v>
      </c>
      <c r="J42" s="337">
        <f>+[24]XK!L47+100</f>
        <v>77.271552499448802</v>
      </c>
      <c r="K42" s="337"/>
      <c r="L42" s="337">
        <f>+[24]XK!M47+100</f>
        <v>86.316949395726894</v>
      </c>
      <c r="M42" s="337">
        <f>+[24]XK!N47+100</f>
        <v>74.877832363286203</v>
      </c>
      <c r="N42" s="349"/>
    </row>
    <row r="43" spans="2:14" ht="15" customHeight="1">
      <c r="B43" s="347" t="s">
        <v>396</v>
      </c>
      <c r="C43" s="346"/>
      <c r="D43" s="346">
        <f>+[24]XK!H48</f>
        <v>529.15326500000003</v>
      </c>
      <c r="E43" s="346"/>
      <c r="F43" s="346"/>
      <c r="G43" s="346">
        <f>+[24]XK!J48</f>
        <v>1371.8948720000001</v>
      </c>
      <c r="H43" s="346"/>
      <c r="I43" s="337"/>
      <c r="J43" s="337">
        <f>+[24]XK!L48+100</f>
        <v>127.1637787365537</v>
      </c>
      <c r="K43" s="337"/>
      <c r="L43" s="337"/>
      <c r="M43" s="337">
        <f>+[24]XK!N48+100</f>
        <v>130.1943843113402</v>
      </c>
      <c r="N43" s="349"/>
    </row>
    <row r="44" spans="2:14" ht="15" customHeight="1">
      <c r="B44" s="352" t="s">
        <v>397</v>
      </c>
      <c r="C44" s="346"/>
      <c r="D44" s="346">
        <f>+[24]XK!H49</f>
        <v>406.48534799999999</v>
      </c>
      <c r="E44" s="346"/>
      <c r="F44" s="346"/>
      <c r="G44" s="346">
        <f>+[24]XK!J49</f>
        <v>1089.5840009999999</v>
      </c>
      <c r="H44" s="346"/>
      <c r="I44" s="337"/>
      <c r="J44" s="337">
        <f>+[24]XK!L49+100</f>
        <v>108.77827555363173</v>
      </c>
      <c r="K44" s="337"/>
      <c r="L44" s="337"/>
      <c r="M44" s="337">
        <f>+[24]XK!N49+100</f>
        <v>109.28970374947846</v>
      </c>
    </row>
    <row r="45" spans="2:14" ht="15" customHeight="1">
      <c r="B45" s="352" t="s">
        <v>398</v>
      </c>
      <c r="C45" s="346"/>
      <c r="D45" s="346">
        <f>+[24]XK!H50</f>
        <v>8566.2763770000001</v>
      </c>
      <c r="E45" s="346"/>
      <c r="F45" s="346"/>
      <c r="G45" s="346">
        <f>+[24]XK!J50</f>
        <v>21117.261032999999</v>
      </c>
      <c r="H45" s="346"/>
      <c r="I45" s="337"/>
      <c r="J45" s="337">
        <f>+[24]XK!L50+100</f>
        <v>135.08166569487702</v>
      </c>
      <c r="K45" s="337"/>
      <c r="L45" s="337"/>
      <c r="M45" s="337">
        <f>+[24]XK!N50+100</f>
        <v>129.2170067708397</v>
      </c>
    </row>
    <row r="46" spans="2:14" ht="15" customHeight="1">
      <c r="B46" s="352" t="s">
        <v>399</v>
      </c>
      <c r="C46" s="346"/>
      <c r="D46" s="346">
        <f>+[24]XK!H51</f>
        <v>4824.5949879999998</v>
      </c>
      <c r="E46" s="346"/>
      <c r="F46" s="346"/>
      <c r="G46" s="346">
        <f>+[24]XK!J51</f>
        <v>14038.242217999999</v>
      </c>
      <c r="H46" s="346"/>
      <c r="I46" s="337"/>
      <c r="J46" s="337">
        <f>+[24]XK!L51+100</f>
        <v>103.64841475580944</v>
      </c>
      <c r="K46" s="337"/>
      <c r="L46" s="337"/>
      <c r="M46" s="337">
        <f>+[24]XK!N51+100</f>
        <v>99.09027628421029</v>
      </c>
    </row>
    <row r="47" spans="2:14" ht="15" customHeight="1">
      <c r="B47" s="352" t="s">
        <v>400</v>
      </c>
      <c r="C47" s="346"/>
      <c r="D47" s="346">
        <f>+[24]XK!H52</f>
        <v>609.50084400000003</v>
      </c>
      <c r="E47" s="346"/>
      <c r="F47" s="346"/>
      <c r="G47" s="346">
        <f>+[24]XK!J52</f>
        <v>1721.210433</v>
      </c>
      <c r="H47" s="346"/>
      <c r="I47" s="337"/>
      <c r="J47" s="337">
        <f>+[24]XK!L52+100</f>
        <v>80.638639251162004</v>
      </c>
      <c r="K47" s="337"/>
      <c r="L47" s="337"/>
      <c r="M47" s="337">
        <f>+[24]XK!N52+100</f>
        <v>78.409067621885598</v>
      </c>
    </row>
    <row r="48" spans="2:14" ht="15" customHeight="1">
      <c r="B48" s="352" t="s">
        <v>401</v>
      </c>
      <c r="C48" s="346"/>
      <c r="D48" s="346">
        <f>+[24]XK!H53</f>
        <v>4669.3577690000002</v>
      </c>
      <c r="E48" s="346"/>
      <c r="F48" s="346"/>
      <c r="G48" s="346">
        <f>+[24]XK!J53</f>
        <v>12369.599694</v>
      </c>
      <c r="H48" s="346"/>
      <c r="I48" s="337"/>
      <c r="J48" s="337">
        <f>+[24]XK!L53+100</f>
        <v>119.35231982486729</v>
      </c>
      <c r="K48" s="337"/>
      <c r="L48" s="337"/>
      <c r="M48" s="337">
        <f>+[24]XK!N53+100</f>
        <v>113.61507730765059</v>
      </c>
    </row>
    <row r="49" spans="2:13" ht="15" customHeight="1">
      <c r="B49" s="352" t="s">
        <v>402</v>
      </c>
      <c r="C49" s="346"/>
      <c r="D49" s="346">
        <f>+[24]XK!H54</f>
        <v>349.672439</v>
      </c>
      <c r="E49" s="346"/>
      <c r="F49" s="346"/>
      <c r="G49" s="346">
        <f>+[24]XK!J54</f>
        <v>947.25112100000001</v>
      </c>
      <c r="H49" s="346"/>
      <c r="I49" s="337"/>
      <c r="J49" s="337">
        <f>+[24]XK!L54+100</f>
        <v>122.7041837837932</v>
      </c>
      <c r="K49" s="337"/>
      <c r="L49" s="337"/>
      <c r="M49" s="337">
        <f>+[24]XK!N54+100</f>
        <v>123.0583392985433</v>
      </c>
    </row>
    <row r="50" spans="2:13" ht="15" customHeight="1">
      <c r="B50" s="352" t="s">
        <v>403</v>
      </c>
      <c r="C50" s="346"/>
      <c r="D50" s="346">
        <f>+[24]XK!H55</f>
        <v>1446.285412</v>
      </c>
      <c r="E50" s="346"/>
      <c r="F50" s="346"/>
      <c r="G50" s="346">
        <f>+[24]XK!J55</f>
        <v>3923.4544989999999</v>
      </c>
      <c r="H50" s="346"/>
      <c r="I50" s="337"/>
      <c r="J50" s="337">
        <f>+[24]XK!L55+100</f>
        <v>105.94559164092439</v>
      </c>
      <c r="K50" s="337"/>
      <c r="L50" s="337"/>
      <c r="M50" s="337">
        <f>+[24]XK!N55+100</f>
        <v>107.04481478463825</v>
      </c>
    </row>
    <row r="51" spans="2:13" ht="15" customHeight="1">
      <c r="B51" s="352" t="s">
        <v>404</v>
      </c>
      <c r="C51" s="346"/>
      <c r="D51" s="346">
        <f>+[24]XK!H56</f>
        <v>319.36364700000001</v>
      </c>
      <c r="E51" s="346"/>
      <c r="F51" s="346"/>
      <c r="G51" s="346">
        <f>+[24]XK!J56</f>
        <v>892.27080100000001</v>
      </c>
      <c r="H51" s="346"/>
      <c r="I51" s="337"/>
      <c r="J51" s="337">
        <f>+[24]XK!L56+100</f>
        <v>106.32929557083446</v>
      </c>
      <c r="K51" s="337"/>
      <c r="L51" s="337"/>
      <c r="M51" s="337">
        <f>+[24]XK!N56+100</f>
        <v>114.0192367442578</v>
      </c>
    </row>
    <row r="52" spans="2:13" ht="15" customHeight="1">
      <c r="B52" s="352" t="s">
        <v>405</v>
      </c>
      <c r="C52" s="346"/>
      <c r="D52" s="346">
        <f>+[24]XK!H57</f>
        <v>470.60314199999999</v>
      </c>
      <c r="E52" s="346"/>
      <c r="F52" s="346"/>
      <c r="G52" s="346">
        <f>+[24]XK!J57</f>
        <v>1234.4907089999999</v>
      </c>
      <c r="H52" s="346"/>
      <c r="I52" s="337"/>
      <c r="J52" s="337">
        <f>+[24]XK!L57+100</f>
        <v>191.92192942093288</v>
      </c>
      <c r="K52" s="337"/>
      <c r="L52" s="337"/>
      <c r="M52" s="337">
        <f>+[24]XK!N57+100</f>
        <v>173.80228753407971</v>
      </c>
    </row>
    <row r="53" spans="2:13" ht="15" customHeight="1"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</row>
    <row r="54" spans="2:13" ht="15" customHeight="1">
      <c r="B54" s="353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</row>
    <row r="55" spans="2:13" ht="15" customHeight="1">
      <c r="B55" s="353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</row>
    <row r="56" spans="2:13" ht="15" customHeight="1"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</row>
    <row r="57" spans="2:13" ht="15" customHeight="1">
      <c r="B57" s="353"/>
      <c r="C57" s="353"/>
      <c r="D57" s="353"/>
      <c r="E57" s="353"/>
      <c r="F57" s="353"/>
      <c r="G57" s="353"/>
      <c r="H57" s="353"/>
      <c r="I57" s="353"/>
      <c r="J57" s="353"/>
      <c r="K57" s="353"/>
      <c r="L57" s="353"/>
      <c r="M57" s="353"/>
    </row>
    <row r="58" spans="2:13" ht="15" customHeight="1"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</row>
    <row r="59" spans="2:13" ht="15" customHeight="1">
      <c r="B59" s="353"/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</row>
    <row r="60" spans="2:13" ht="15" customHeight="1">
      <c r="B60" s="353"/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</row>
    <row r="61" spans="2:13" ht="15" customHeight="1"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</row>
    <row r="62" spans="2:13" ht="15" customHeight="1"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</row>
    <row r="63" spans="2:13" ht="15" customHeight="1"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</row>
    <row r="64" spans="2:13" ht="15" customHeight="1">
      <c r="B64" s="353"/>
      <c r="C64" s="353"/>
      <c r="D64" s="353"/>
      <c r="E64" s="353"/>
      <c r="F64" s="353"/>
      <c r="G64" s="353"/>
      <c r="H64" s="353"/>
      <c r="L64" s="353"/>
      <c r="M64" s="353"/>
    </row>
    <row r="65" spans="2:2" ht="15" customHeight="1">
      <c r="B65" s="353"/>
    </row>
    <row r="66" spans="2:2" ht="15" customHeight="1">
      <c r="B66" s="353"/>
    </row>
    <row r="67" spans="2:2" ht="15" customHeight="1">
      <c r="B67" s="353"/>
    </row>
    <row r="68" spans="2:2" ht="15" customHeight="1">
      <c r="B68" s="353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78740157480314998" right="0.47244094488188998" top="0.69" bottom="0.23" header="0.43307086614173201" footer="0.31496062992126"/>
  <pageSetup paperSize="9" scale="86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F141-8BD2-43FD-AAC3-761C7F4351A0}">
  <sheetPr>
    <pageSetUpPr fitToPage="1"/>
  </sheetPr>
  <dimension ref="A1:N86"/>
  <sheetViews>
    <sheetView workbookViewId="0">
      <selection activeCell="B3" sqref="B3"/>
    </sheetView>
  </sheetViews>
  <sheetFormatPr defaultColWidth="9.140625" defaultRowHeight="15"/>
  <cols>
    <col min="1" max="1" width="1.42578125" style="368" customWidth="1"/>
    <col min="2" max="2" width="35.42578125" style="372" customWidth="1"/>
    <col min="3" max="4" width="8" style="368" customWidth="1"/>
    <col min="5" max="5" width="1.140625" style="368" customWidth="1"/>
    <col min="6" max="7" width="8" style="368" customWidth="1"/>
    <col min="8" max="8" width="1.140625" style="368" customWidth="1"/>
    <col min="9" max="10" width="8" style="368" customWidth="1"/>
    <col min="11" max="11" width="1.7109375" style="368" customWidth="1"/>
    <col min="12" max="13" width="8" style="368" customWidth="1"/>
    <col min="14" max="16384" width="9.140625" style="368"/>
  </cols>
  <sheetData>
    <row r="1" spans="1:14" s="320" customFormat="1" ht="16.5">
      <c r="A1" s="318" t="s">
        <v>699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4" s="320" customFormat="1" ht="6" customHeight="1"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4" s="323" customFormat="1" ht="12.75" customHeight="1">
      <c r="B3" s="322"/>
      <c r="G3" s="324"/>
      <c r="H3" s="324"/>
      <c r="I3" s="324"/>
      <c r="J3" s="324"/>
      <c r="K3" s="324"/>
      <c r="L3" s="325"/>
      <c r="M3" s="326" t="s">
        <v>358</v>
      </c>
    </row>
    <row r="4" spans="1:14" s="323" customFormat="1" ht="13.5" customHeight="1">
      <c r="A4" s="354"/>
      <c r="B4" s="328"/>
      <c r="C4" s="724" t="s">
        <v>287</v>
      </c>
      <c r="D4" s="724"/>
      <c r="E4" s="329"/>
      <c r="F4" s="724" t="s">
        <v>287</v>
      </c>
      <c r="G4" s="724"/>
      <c r="H4" s="329"/>
      <c r="I4" s="724" t="s">
        <v>359</v>
      </c>
      <c r="J4" s="724"/>
      <c r="K4" s="329"/>
      <c r="L4" s="724" t="s">
        <v>31</v>
      </c>
      <c r="M4" s="724"/>
    </row>
    <row r="5" spans="1:14" s="323" customFormat="1" ht="13.5" customHeight="1">
      <c r="B5" s="330"/>
      <c r="C5" s="725" t="s">
        <v>98</v>
      </c>
      <c r="D5" s="725"/>
      <c r="E5" s="331"/>
      <c r="F5" s="725" t="s">
        <v>21</v>
      </c>
      <c r="G5" s="725"/>
      <c r="H5" s="331"/>
      <c r="I5" s="725" t="s">
        <v>5</v>
      </c>
      <c r="J5" s="725"/>
      <c r="K5" s="331"/>
      <c r="L5" s="725" t="s">
        <v>250</v>
      </c>
      <c r="M5" s="725"/>
    </row>
    <row r="6" spans="1:14" s="323" customFormat="1" ht="13.5" customHeight="1">
      <c r="B6" s="330"/>
      <c r="C6" s="723" t="s">
        <v>30</v>
      </c>
      <c r="D6" s="723"/>
      <c r="E6" s="332"/>
      <c r="F6" s="723" t="s">
        <v>30</v>
      </c>
      <c r="G6" s="723"/>
      <c r="H6" s="332"/>
      <c r="I6" s="723" t="s">
        <v>7</v>
      </c>
      <c r="J6" s="723"/>
      <c r="K6" s="332"/>
      <c r="L6" s="723" t="s">
        <v>7</v>
      </c>
      <c r="M6" s="723"/>
    </row>
    <row r="7" spans="1:14" s="323" customFormat="1" ht="13.5" customHeight="1">
      <c r="B7" s="330"/>
      <c r="C7" s="333" t="s">
        <v>360</v>
      </c>
      <c r="D7" s="333" t="s">
        <v>361</v>
      </c>
      <c r="E7" s="333"/>
      <c r="F7" s="334" t="s">
        <v>360</v>
      </c>
      <c r="G7" s="333" t="s">
        <v>361</v>
      </c>
      <c r="H7" s="333"/>
      <c r="I7" s="355" t="s">
        <v>360</v>
      </c>
      <c r="J7" s="356" t="s">
        <v>361</v>
      </c>
      <c r="K7" s="356"/>
      <c r="L7" s="335" t="s">
        <v>360</v>
      </c>
      <c r="M7" s="335" t="s">
        <v>361</v>
      </c>
    </row>
    <row r="8" spans="1:14" s="323" customFormat="1" ht="13.5" customHeight="1">
      <c r="B8" s="330"/>
      <c r="D8" s="337"/>
      <c r="E8" s="337"/>
    </row>
    <row r="9" spans="1:14" s="323" customFormat="1" ht="13.5" customHeight="1">
      <c r="A9" s="357" t="s">
        <v>362</v>
      </c>
      <c r="C9" s="358"/>
      <c r="D9" s="359">
        <f>+[24]NK!H7</f>
        <v>36875.296877000001</v>
      </c>
      <c r="E9" s="359"/>
      <c r="F9" s="359"/>
      <c r="G9" s="359">
        <f>+[24]NK!J7</f>
        <v>99682.165565000003</v>
      </c>
      <c r="H9" s="359"/>
      <c r="I9" s="360"/>
      <c r="J9" s="360">
        <f>+[24]NK!L7+100</f>
        <v>118.9857579480741</v>
      </c>
      <c r="K9" s="360"/>
      <c r="L9" s="360"/>
      <c r="M9" s="360">
        <f>+[24]NK!N7+100</f>
        <v>117.0310671688086</v>
      </c>
      <c r="N9" s="361"/>
    </row>
    <row r="10" spans="1:14" s="323" customFormat="1" ht="13.5" customHeight="1">
      <c r="B10" s="344" t="s">
        <v>363</v>
      </c>
      <c r="C10" s="358"/>
      <c r="D10" s="359">
        <f>+[24]NK!H8</f>
        <v>13982.971289999999</v>
      </c>
      <c r="E10" s="359"/>
      <c r="F10" s="359"/>
      <c r="G10" s="359">
        <f>+[24]NK!J8</f>
        <v>36781.796502999998</v>
      </c>
      <c r="H10" s="359"/>
      <c r="I10" s="360"/>
      <c r="J10" s="360">
        <f>+[24]NK!L8+100</f>
        <v>120.18916829931629</v>
      </c>
      <c r="K10" s="360"/>
      <c r="L10" s="360"/>
      <c r="M10" s="360">
        <f>+[24]NK!N8+100</f>
        <v>119.28018598025371</v>
      </c>
      <c r="N10" s="362"/>
    </row>
    <row r="11" spans="1:14" s="323" customFormat="1" ht="13.5" customHeight="1">
      <c r="B11" s="344" t="s">
        <v>364</v>
      </c>
      <c r="C11" s="358"/>
      <c r="D11" s="359">
        <f>+[24]NK!H9</f>
        <v>22892.325586999999</v>
      </c>
      <c r="E11" s="359"/>
      <c r="F11" s="359"/>
      <c r="G11" s="359">
        <f>+[24]NK!J9</f>
        <v>62900.369061999998</v>
      </c>
      <c r="H11" s="359"/>
      <c r="I11" s="360"/>
      <c r="J11" s="360">
        <f>+[24]NK!L9+100</f>
        <v>118.26248045902</v>
      </c>
      <c r="K11" s="360"/>
      <c r="L11" s="360"/>
      <c r="M11" s="360">
        <f>+[24]NK!N9+100</f>
        <v>115.7547382447156</v>
      </c>
      <c r="N11" s="362"/>
    </row>
    <row r="12" spans="1:14" s="323" customFormat="1" ht="13.5" customHeight="1">
      <c r="A12" s="348" t="s">
        <v>367</v>
      </c>
      <c r="B12" s="322"/>
      <c r="C12" s="358"/>
      <c r="D12" s="358"/>
      <c r="E12" s="358"/>
      <c r="F12" s="358"/>
      <c r="G12" s="358"/>
      <c r="H12" s="358"/>
      <c r="I12" s="363"/>
      <c r="J12" s="364"/>
      <c r="K12" s="364"/>
      <c r="L12" s="363"/>
      <c r="M12" s="364"/>
    </row>
    <row r="13" spans="1:14" s="323" customFormat="1" ht="13.5" customHeight="1">
      <c r="B13" s="347" t="s">
        <v>406</v>
      </c>
      <c r="C13" s="358"/>
      <c r="D13" s="358">
        <f>+[24]NK!H12</f>
        <v>270.18515000000002</v>
      </c>
      <c r="E13" s="358"/>
      <c r="F13" s="358"/>
      <c r="G13" s="358">
        <f>+[24]NK!J12</f>
        <v>760.29863899999998</v>
      </c>
      <c r="H13" s="358"/>
      <c r="I13" s="363"/>
      <c r="J13" s="363">
        <f>+[24]NK!L12+100</f>
        <v>125.41821346993879</v>
      </c>
      <c r="K13" s="363"/>
      <c r="L13" s="363"/>
      <c r="M13" s="363">
        <f>+[24]NK!N12+100</f>
        <v>122.96968789017831</v>
      </c>
    </row>
    <row r="14" spans="1:14" s="323" customFormat="1" ht="13.5" customHeight="1">
      <c r="B14" s="347" t="s">
        <v>407</v>
      </c>
      <c r="C14" s="358"/>
      <c r="D14" s="358">
        <f>+[24]NK!H13</f>
        <v>114.233721</v>
      </c>
      <c r="E14" s="358"/>
      <c r="F14" s="358"/>
      <c r="G14" s="358">
        <f>+[24]NK!J13</f>
        <v>340.43936300000001</v>
      </c>
      <c r="H14" s="358"/>
      <c r="I14" s="363"/>
      <c r="J14" s="363">
        <f>+[24]NK!L13+100</f>
        <v>116.2405537147981</v>
      </c>
      <c r="K14" s="363"/>
      <c r="L14" s="363"/>
      <c r="M14" s="363">
        <f>+[24]NK!N13+100</f>
        <v>139.46570034720611</v>
      </c>
    </row>
    <row r="15" spans="1:14" s="323" customFormat="1" ht="13.5" customHeight="1">
      <c r="B15" s="347" t="s">
        <v>369</v>
      </c>
      <c r="C15" s="358"/>
      <c r="D15" s="358">
        <f>+[24]NK!H14</f>
        <v>199.25796700000001</v>
      </c>
      <c r="E15" s="358"/>
      <c r="F15" s="358"/>
      <c r="G15" s="358">
        <f>+[24]NK!J14</f>
        <v>605.08817099999999</v>
      </c>
      <c r="H15" s="358"/>
      <c r="I15" s="363"/>
      <c r="J15" s="363">
        <f>+[24]NK!L14+100</f>
        <v>128.26897602789569</v>
      </c>
      <c r="K15" s="363"/>
      <c r="L15" s="363"/>
      <c r="M15" s="363">
        <f>+[24]NK!N14+100</f>
        <v>122.903411294435</v>
      </c>
    </row>
    <row r="16" spans="1:14" s="323" customFormat="1" ht="13.5" customHeight="1">
      <c r="B16" s="347" t="s">
        <v>370</v>
      </c>
      <c r="C16" s="358">
        <f>+[24]NK!G15</f>
        <v>220.99821913032</v>
      </c>
      <c r="D16" s="358">
        <f>+[24]NK!H15</f>
        <v>504.71660600000001</v>
      </c>
      <c r="E16" s="358"/>
      <c r="F16" s="358">
        <f>+[24]NK!I15</f>
        <v>460.95221913031997</v>
      </c>
      <c r="G16" s="358">
        <f>+[24]NK!J15</f>
        <v>924.30300599999998</v>
      </c>
      <c r="H16" s="358"/>
      <c r="I16" s="363">
        <f>+[24]NK!K15+100</f>
        <v>50.853405049558297</v>
      </c>
      <c r="J16" s="363">
        <f>+[24]NK!L15+100</f>
        <v>92.723541681573536</v>
      </c>
      <c r="K16" s="363"/>
      <c r="L16" s="363">
        <f>+[24]NK!M15+100</f>
        <v>70.037562733468008</v>
      </c>
      <c r="M16" s="363">
        <f>+[24]NK!N15+100</f>
        <v>112.97986377180951</v>
      </c>
    </row>
    <row r="17" spans="2:13" s="323" customFormat="1" ht="13.5" customHeight="1">
      <c r="B17" s="347" t="s">
        <v>408</v>
      </c>
      <c r="C17" s="358">
        <f>+[24]NK!G16</f>
        <v>495.795631683708</v>
      </c>
      <c r="D17" s="358">
        <f>+[24]NK!H16</f>
        <v>132.676469</v>
      </c>
      <c r="E17" s="358"/>
      <c r="F17" s="358">
        <f>+[24]NK!I16</f>
        <v>1620.67363168371</v>
      </c>
      <c r="G17" s="358">
        <f>+[24]NK!J16</f>
        <v>430.24668200000002</v>
      </c>
      <c r="H17" s="358"/>
      <c r="I17" s="363">
        <f>+[24]NK!K16+100</f>
        <v>109.60006713200481</v>
      </c>
      <c r="J17" s="363">
        <f>+[24]NK!L16+100</f>
        <v>104.16590137864586</v>
      </c>
      <c r="K17" s="363"/>
      <c r="L17" s="363">
        <f>+[24]NK!M16+100</f>
        <v>108.75953140660953</v>
      </c>
      <c r="M17" s="363">
        <f>+[24]NK!N16+100</f>
        <v>103.08480711242687</v>
      </c>
    </row>
    <row r="18" spans="2:13" s="323" customFormat="1" ht="13.5" customHeight="1">
      <c r="B18" s="347" t="s">
        <v>14</v>
      </c>
      <c r="C18" s="358">
        <f>+[24]NK!G17</f>
        <v>653.81103259404904</v>
      </c>
      <c r="D18" s="358">
        <f>+[24]NK!H17</f>
        <v>172.98727600000001</v>
      </c>
      <c r="E18" s="358"/>
      <c r="F18" s="358">
        <f>+[24]NK!I17</f>
        <v>2133.1780325940499</v>
      </c>
      <c r="G18" s="358">
        <f>+[24]NK!J17</f>
        <v>546.735951</v>
      </c>
      <c r="H18" s="358"/>
      <c r="I18" s="363">
        <f>+[24]NK!K17+100</f>
        <v>75.088809865208603</v>
      </c>
      <c r="J18" s="363">
        <f>+[24]NK!L17+100</f>
        <v>80.061483967022298</v>
      </c>
      <c r="K18" s="363"/>
      <c r="L18" s="363">
        <f>+[24]NK!M17+100</f>
        <v>76.809196479892108</v>
      </c>
      <c r="M18" s="363">
        <f>+[24]NK!N17+100</f>
        <v>77.849502225181098</v>
      </c>
    </row>
    <row r="19" spans="2:13" s="323" customFormat="1" ht="13.5" customHeight="1">
      <c r="B19" s="347" t="s">
        <v>16</v>
      </c>
      <c r="C19" s="358">
        <f>+[24]NK!G18</f>
        <v>221.332983300481</v>
      </c>
      <c r="D19" s="358">
        <f>+[24]NK!H18</f>
        <v>96.743992000000006</v>
      </c>
      <c r="E19" s="358"/>
      <c r="F19" s="358">
        <f>+[24]NK!I18</f>
        <v>579.83498330048099</v>
      </c>
      <c r="G19" s="358">
        <f>+[24]NK!J18</f>
        <v>261.89753200000001</v>
      </c>
      <c r="H19" s="358"/>
      <c r="I19" s="363">
        <f>+[24]NK!K18+100</f>
        <v>110.2519443395239</v>
      </c>
      <c r="J19" s="363">
        <f>+[24]NK!L18+100</f>
        <v>93.479919077983979</v>
      </c>
      <c r="K19" s="363"/>
      <c r="L19" s="363">
        <f>+[24]NK!M18+100</f>
        <v>107.36949196082506</v>
      </c>
      <c r="M19" s="363">
        <f>+[24]NK!N18+100</f>
        <v>88.320087477301499</v>
      </c>
    </row>
    <row r="20" spans="2:13" s="323" customFormat="1" ht="13.5" customHeight="1">
      <c r="B20" s="347" t="s">
        <v>409</v>
      </c>
      <c r="C20" s="358"/>
      <c r="D20" s="358">
        <f>+[24]NK!H19</f>
        <v>139.099166</v>
      </c>
      <c r="E20" s="358"/>
      <c r="F20" s="358"/>
      <c r="G20" s="358">
        <f>+[24]NK!J19</f>
        <v>333.27362599999998</v>
      </c>
      <c r="H20" s="358"/>
      <c r="I20" s="363"/>
      <c r="J20" s="363">
        <f>+[24]NK!L19+100</f>
        <v>131.00271235631681</v>
      </c>
      <c r="K20" s="363"/>
      <c r="L20" s="363"/>
      <c r="M20" s="363">
        <f>+[24]NK!N19+100</f>
        <v>133.33582902707138</v>
      </c>
    </row>
    <row r="21" spans="2:13" s="323" customFormat="1" ht="13.5" customHeight="1">
      <c r="B21" s="347" t="s">
        <v>410</v>
      </c>
      <c r="C21" s="358"/>
      <c r="D21" s="358">
        <f>+[24]NK!H21</f>
        <v>128.58417700000001</v>
      </c>
      <c r="E21" s="358"/>
      <c r="F21" s="358"/>
      <c r="G21" s="358">
        <f>+[24]NK!J21</f>
        <v>343.898708</v>
      </c>
      <c r="H21" s="358"/>
      <c r="I21" s="363"/>
      <c r="J21" s="363">
        <f>+[24]NK!L21+100</f>
        <v>130.67920909186361</v>
      </c>
      <c r="K21" s="363"/>
      <c r="L21" s="363"/>
      <c r="M21" s="363">
        <f>+[24]NK!N21+100</f>
        <v>128.05127354600509</v>
      </c>
    </row>
    <row r="22" spans="2:13" s="323" customFormat="1" ht="13.5" customHeight="1">
      <c r="B22" s="347" t="s">
        <v>411</v>
      </c>
      <c r="C22" s="358"/>
      <c r="D22" s="358">
        <f>+[24]NK!H22</f>
        <v>368.03063500000002</v>
      </c>
      <c r="E22" s="358"/>
      <c r="F22" s="358"/>
      <c r="G22" s="358">
        <f>+[24]NK!J22</f>
        <v>1168.578906</v>
      </c>
      <c r="H22" s="358"/>
      <c r="I22" s="363"/>
      <c r="J22" s="363">
        <f>+[24]NK!L22+100</f>
        <v>82.229182482131506</v>
      </c>
      <c r="K22" s="363"/>
      <c r="L22" s="363"/>
      <c r="M22" s="363">
        <f>+[24]NK!N22+100</f>
        <v>98.42091147959448</v>
      </c>
    </row>
    <row r="23" spans="2:13" s="323" customFormat="1" ht="13.5" customHeight="1">
      <c r="B23" s="347" t="s">
        <v>412</v>
      </c>
      <c r="C23" s="358">
        <f>+[24]NK!G24</f>
        <v>2706.2585559694899</v>
      </c>
      <c r="D23" s="358">
        <f>+[24]NK!H24</f>
        <v>307.98080599999997</v>
      </c>
      <c r="E23" s="358"/>
      <c r="F23" s="358">
        <f>+[24]NK!I24</f>
        <v>6855.6815559694896</v>
      </c>
      <c r="G23" s="358">
        <f>+[24]NK!J24</f>
        <v>747.04498699999999</v>
      </c>
      <c r="H23" s="358"/>
      <c r="I23" s="363">
        <f>+[24]NK!K24+100</f>
        <v>112.1676400322086</v>
      </c>
      <c r="J23" s="363">
        <f>+[24]NK!L24+100</f>
        <v>115.2078919810519</v>
      </c>
      <c r="K23" s="363"/>
      <c r="L23" s="363">
        <f>+[24]NK!M24+100</f>
        <v>116.0895766152202</v>
      </c>
      <c r="M23" s="363">
        <f>+[24]NK!N24+100</f>
        <v>106.31635881357371</v>
      </c>
    </row>
    <row r="24" spans="2:13" s="323" customFormat="1" ht="13.5" customHeight="1">
      <c r="B24" s="347" t="s">
        <v>413</v>
      </c>
      <c r="C24" s="358">
        <f>+[24]NK!G25</f>
        <v>6225.9724926799699</v>
      </c>
      <c r="D24" s="358">
        <f>+[24]NK!H25</f>
        <v>647.439211</v>
      </c>
      <c r="E24" s="358"/>
      <c r="F24" s="358">
        <f>+[24]NK!I25</f>
        <v>16997.571492679999</v>
      </c>
      <c r="G24" s="358">
        <f>+[24]NK!J25</f>
        <v>1817.4212520000001</v>
      </c>
      <c r="H24" s="358"/>
      <c r="I24" s="363">
        <f>+[24]NK!K25+100</f>
        <v>112.1108626232504</v>
      </c>
      <c r="J24" s="363">
        <f>+[24]NK!L25+100</f>
        <v>93.899451345985824</v>
      </c>
      <c r="K24" s="363"/>
      <c r="L24" s="363">
        <f>+[24]NK!M25+100</f>
        <v>114.7863860689383</v>
      </c>
      <c r="M24" s="363">
        <f>+[24]NK!N25+100</f>
        <v>92.265485412858496</v>
      </c>
    </row>
    <row r="25" spans="2:13" s="323" customFormat="1" ht="13.5" customHeight="1">
      <c r="B25" s="347" t="s">
        <v>365</v>
      </c>
      <c r="C25" s="358">
        <f>+[24]NK!G26</f>
        <v>1210.97716587473</v>
      </c>
      <c r="D25" s="358">
        <f>+[24]NK!H26</f>
        <v>749.65337699999998</v>
      </c>
      <c r="E25" s="358"/>
      <c r="F25" s="358">
        <f>+[24]NK!I26</f>
        <v>3668.6901658747302</v>
      </c>
      <c r="G25" s="358">
        <f>+[24]NK!J26</f>
        <v>2198.9814379999998</v>
      </c>
      <c r="H25" s="358"/>
      <c r="I25" s="363">
        <f>+[24]NK!K26+100</f>
        <v>110.625871583389</v>
      </c>
      <c r="J25" s="363">
        <f>+[24]NK!L26+100</f>
        <v>112.10102881124919</v>
      </c>
      <c r="K25" s="363"/>
      <c r="L25" s="363">
        <f>+[24]NK!M26+100</f>
        <v>109.68700136259942</v>
      </c>
      <c r="M25" s="363">
        <f>+[24]NK!N26+100</f>
        <v>107.54682235077195</v>
      </c>
    </row>
    <row r="26" spans="2:13" s="323" customFormat="1" ht="13.5" customHeight="1">
      <c r="B26" s="347" t="s">
        <v>414</v>
      </c>
      <c r="C26" s="358">
        <f>+[24]NK!G27</f>
        <v>800.44964947465098</v>
      </c>
      <c r="D26" s="358">
        <f>+[24]NK!H27</f>
        <v>557.40798600000005</v>
      </c>
      <c r="E26" s="358"/>
      <c r="F26" s="358">
        <f>+[24]NK!I27</f>
        <v>2322.1946494746499</v>
      </c>
      <c r="G26" s="358">
        <f>+[24]NK!J27</f>
        <v>1656.857532</v>
      </c>
      <c r="H26" s="358"/>
      <c r="I26" s="363">
        <f>+[24]NK!K27+100</f>
        <v>75.250952515556605</v>
      </c>
      <c r="J26" s="363">
        <f>+[24]NK!L27+100</f>
        <v>62.688192453367499</v>
      </c>
      <c r="K26" s="363"/>
      <c r="L26" s="363">
        <f>+[24]NK!M27+100</f>
        <v>91.21863098182817</v>
      </c>
      <c r="M26" s="363">
        <f>+[24]NK!N27+100</f>
        <v>79.251635192701002</v>
      </c>
    </row>
    <row r="27" spans="2:13" s="323" customFormat="1" ht="13.5" customHeight="1">
      <c r="B27" s="347" t="s">
        <v>415</v>
      </c>
      <c r="C27" s="358">
        <f>+[24]NK!G28</f>
        <v>280.055722932702</v>
      </c>
      <c r="D27" s="358">
        <f>+[24]NK!H28</f>
        <v>183.18220099999999</v>
      </c>
      <c r="E27" s="358"/>
      <c r="F27" s="358">
        <f>+[24]NK!I28</f>
        <v>603.28972293270203</v>
      </c>
      <c r="G27" s="358">
        <f>+[24]NK!J28</f>
        <v>403.618244</v>
      </c>
      <c r="H27" s="358"/>
      <c r="I27" s="363">
        <f>+[24]NK!K28+100</f>
        <v>124.1348735994177</v>
      </c>
      <c r="J27" s="363">
        <f>+[24]NK!L28+100</f>
        <v>119.1242023381749</v>
      </c>
      <c r="K27" s="363"/>
      <c r="L27" s="363">
        <f>+[24]NK!M28+100</f>
        <v>82.793952072931006</v>
      </c>
      <c r="M27" s="363">
        <f>+[24]NK!N28+100</f>
        <v>80.538620661510208</v>
      </c>
    </row>
    <row r="28" spans="2:13" s="323" customFormat="1" ht="13.5" customHeight="1">
      <c r="B28" s="347" t="s">
        <v>416</v>
      </c>
      <c r="C28" s="358"/>
      <c r="D28" s="358">
        <f>+[24]NK!H29</f>
        <v>160.76641900000001</v>
      </c>
      <c r="E28" s="358"/>
      <c r="F28" s="358"/>
      <c r="G28" s="358">
        <f>+[24]NK!J29</f>
        <v>414.26012600000001</v>
      </c>
      <c r="H28" s="358"/>
      <c r="I28" s="363"/>
      <c r="J28" s="363">
        <f>+[24]NK!L29+100</f>
        <v>105.49339444864032</v>
      </c>
      <c r="K28" s="363"/>
      <c r="L28" s="363"/>
      <c r="M28" s="363">
        <f>+[24]NK!N29+100</f>
        <v>76.618950241355805</v>
      </c>
    </row>
    <row r="29" spans="2:13" s="323" customFormat="1" ht="13.5" customHeight="1">
      <c r="B29" s="347" t="s">
        <v>417</v>
      </c>
      <c r="C29" s="358"/>
      <c r="D29" s="358">
        <f>+[24]NK!H30</f>
        <v>672.36974099999998</v>
      </c>
      <c r="E29" s="358"/>
      <c r="F29" s="358"/>
      <c r="G29" s="358">
        <f>+[24]NK!J30</f>
        <v>1869.219973</v>
      </c>
      <c r="H29" s="358"/>
      <c r="I29" s="363"/>
      <c r="J29" s="363">
        <f>+[24]NK!L30+100</f>
        <v>96.480846945266435</v>
      </c>
      <c r="K29" s="363"/>
      <c r="L29" s="363"/>
      <c r="M29" s="363">
        <f>+[24]NK!N30+100</f>
        <v>96.566618072217224</v>
      </c>
    </row>
    <row r="30" spans="2:13" s="323" customFormat="1" ht="13.5" customHeight="1">
      <c r="B30" s="347" t="s">
        <v>418</v>
      </c>
      <c r="C30" s="358"/>
      <c r="D30" s="358">
        <f>+[24]NK!H31</f>
        <v>683.99116500000002</v>
      </c>
      <c r="E30" s="358"/>
      <c r="F30" s="358"/>
      <c r="G30" s="358">
        <f>+[24]NK!J31</f>
        <v>1806.460947</v>
      </c>
      <c r="H30" s="358"/>
      <c r="I30" s="363"/>
      <c r="J30" s="363">
        <f>+[24]NK!L31+100</f>
        <v>103.34240424945347</v>
      </c>
      <c r="K30" s="363"/>
      <c r="L30" s="363"/>
      <c r="M30" s="363">
        <f>+[24]NK!N31+100</f>
        <v>102.02109410362594</v>
      </c>
    </row>
    <row r="31" spans="2:13" s="323" customFormat="1" ht="13.5" customHeight="1">
      <c r="B31" s="347" t="s">
        <v>419</v>
      </c>
      <c r="C31" s="358"/>
      <c r="D31" s="358">
        <f>+[24]NK!H33</f>
        <v>345.37717800000001</v>
      </c>
      <c r="E31" s="358"/>
      <c r="F31" s="358"/>
      <c r="G31" s="358">
        <f>+[24]NK!J33</f>
        <v>958.41989699999999</v>
      </c>
      <c r="H31" s="358"/>
      <c r="I31" s="363"/>
      <c r="J31" s="363">
        <f>+[24]NK!L33+100</f>
        <v>102.51810239359493</v>
      </c>
      <c r="K31" s="363"/>
      <c r="L31" s="363"/>
      <c r="M31" s="363">
        <f>+[24]NK!N33+100</f>
        <v>102.60640882961549</v>
      </c>
    </row>
    <row r="32" spans="2:13" s="323" customFormat="1" ht="13.5" customHeight="1">
      <c r="B32" s="347" t="s">
        <v>420</v>
      </c>
      <c r="C32" s="358">
        <f>+[24]NK!G34</f>
        <v>505.700992187358</v>
      </c>
      <c r="D32" s="358">
        <f>+[24]NK!H34</f>
        <v>144.15088600000001</v>
      </c>
      <c r="E32" s="358"/>
      <c r="F32" s="358">
        <f>+[24]NK!I34</f>
        <v>1374.97999218736</v>
      </c>
      <c r="G32" s="358">
        <f>+[24]NK!J34</f>
        <v>430.27192100000002</v>
      </c>
      <c r="H32" s="358"/>
      <c r="I32" s="363">
        <f>+[24]NK!K34+100</f>
        <v>119.9332606479651</v>
      </c>
      <c r="J32" s="363">
        <f>+[24]NK!L34+100</f>
        <v>119.69717258166909</v>
      </c>
      <c r="K32" s="363"/>
      <c r="L32" s="363">
        <f>+[24]NK!M34+100</f>
        <v>122.8169520397163</v>
      </c>
      <c r="M32" s="363">
        <f>+[24]NK!N34+100</f>
        <v>122.4385745868765</v>
      </c>
    </row>
    <row r="33" spans="2:14" s="323" customFormat="1" ht="13.5" customHeight="1">
      <c r="B33" s="347" t="s">
        <v>421</v>
      </c>
      <c r="C33" s="358"/>
      <c r="D33" s="358">
        <f>+[24]NK!H35</f>
        <v>128.92692400000001</v>
      </c>
      <c r="E33" s="358"/>
      <c r="F33" s="358"/>
      <c r="G33" s="358">
        <f>+[24]NK!J35</f>
        <v>345.39039000000002</v>
      </c>
      <c r="H33" s="358"/>
      <c r="I33" s="363"/>
      <c r="J33" s="363">
        <f>+[24]NK!L35+100</f>
        <v>114.0764787915635</v>
      </c>
      <c r="K33" s="363"/>
      <c r="L33" s="363"/>
      <c r="M33" s="363">
        <f>+[24]NK!N35+100</f>
        <v>110.74250600578389</v>
      </c>
    </row>
    <row r="34" spans="2:14" s="323" customFormat="1" ht="13.5" customHeight="1">
      <c r="B34" s="347" t="s">
        <v>422</v>
      </c>
      <c r="C34" s="358">
        <f>+[24]NK!G37</f>
        <v>827.61630678196502</v>
      </c>
      <c r="D34" s="358">
        <f>+[24]NK!H37</f>
        <v>1089.418122</v>
      </c>
      <c r="E34" s="358"/>
      <c r="F34" s="358">
        <f>+[24]NK!I37</f>
        <v>2290.6273067819602</v>
      </c>
      <c r="G34" s="358">
        <f>+[24]NK!J37</f>
        <v>3024.1678809999999</v>
      </c>
      <c r="H34" s="358"/>
      <c r="I34" s="363">
        <f>+[24]NK!K37+100</f>
        <v>120.58928279960431</v>
      </c>
      <c r="J34" s="363">
        <f>+[24]NK!L37+100</f>
        <v>114.2019481054371</v>
      </c>
      <c r="K34" s="363"/>
      <c r="L34" s="363">
        <f>+[24]NK!M37+100</f>
        <v>125.5623299292036</v>
      </c>
      <c r="M34" s="363">
        <f>+[24]NK!N37+100</f>
        <v>120.7799280666935</v>
      </c>
    </row>
    <row r="35" spans="2:14" s="323" customFormat="1" ht="13.5" customHeight="1">
      <c r="B35" s="347" t="s">
        <v>384</v>
      </c>
      <c r="C35" s="358"/>
      <c r="D35" s="358">
        <f>+[24]NK!H38</f>
        <v>856.79055500000004</v>
      </c>
      <c r="E35" s="358"/>
      <c r="F35" s="358"/>
      <c r="G35" s="358">
        <f>+[24]NK!J38</f>
        <v>2223.5385759999999</v>
      </c>
      <c r="H35" s="358"/>
      <c r="I35" s="363"/>
      <c r="J35" s="363">
        <f>+[24]NK!L38+100</f>
        <v>124.39081673510771</v>
      </c>
      <c r="K35" s="363"/>
      <c r="L35" s="363"/>
      <c r="M35" s="363">
        <f>+[24]NK!N38+100</f>
        <v>116.4347473011009</v>
      </c>
    </row>
    <row r="36" spans="2:14" s="323" customFormat="1" ht="13.5" customHeight="1">
      <c r="B36" s="347" t="s">
        <v>385</v>
      </c>
      <c r="C36" s="358">
        <f>+[24]NK!G39</f>
        <v>116.468568732143</v>
      </c>
      <c r="D36" s="358">
        <f>+[24]NK!H39</f>
        <v>219.76820799999999</v>
      </c>
      <c r="E36" s="358"/>
      <c r="F36" s="358">
        <f>+[24]NK!I39</f>
        <v>428.865568732143</v>
      </c>
      <c r="G36" s="358">
        <f>+[24]NK!J39</f>
        <v>744.56922199999997</v>
      </c>
      <c r="H36" s="358"/>
      <c r="I36" s="363">
        <f>+[24]NK!K39+100</f>
        <v>111.1245873275607</v>
      </c>
      <c r="J36" s="363">
        <f>+[24]NK!L39+100</f>
        <v>130.21094611895609</v>
      </c>
      <c r="K36" s="363"/>
      <c r="L36" s="363">
        <f>+[24]NK!M39+100</f>
        <v>107.54359356646172</v>
      </c>
      <c r="M36" s="363">
        <f>+[24]NK!N39+100</f>
        <v>132.13858585562511</v>
      </c>
    </row>
    <row r="37" spans="2:14" s="323" customFormat="1" ht="13.5" customHeight="1">
      <c r="B37" s="347" t="s">
        <v>386</v>
      </c>
      <c r="C37" s="358"/>
      <c r="D37" s="358">
        <f>+[24]NK!H40</f>
        <v>103.88841499999999</v>
      </c>
      <c r="E37" s="358"/>
      <c r="F37" s="358"/>
      <c r="G37" s="358">
        <f>+[24]NK!J40</f>
        <v>274.52201500000001</v>
      </c>
      <c r="H37" s="358"/>
      <c r="I37" s="363"/>
      <c r="J37" s="363">
        <f>+[24]NK!L40+100</f>
        <v>124.5626706250759</v>
      </c>
      <c r="K37" s="363"/>
      <c r="L37" s="363"/>
      <c r="M37" s="363">
        <f>+[24]NK!N40+100</f>
        <v>118.86630684744699</v>
      </c>
    </row>
    <row r="38" spans="2:14" s="323" customFormat="1" ht="13.5" customHeight="1">
      <c r="B38" s="347" t="s">
        <v>388</v>
      </c>
      <c r="C38" s="358"/>
      <c r="D38" s="358">
        <f>+[24]NK!H41</f>
        <v>261.75036399999999</v>
      </c>
      <c r="E38" s="358"/>
      <c r="F38" s="358"/>
      <c r="G38" s="358">
        <f>+[24]NK!J41</f>
        <v>667.67798900000003</v>
      </c>
      <c r="H38" s="358"/>
      <c r="I38" s="363"/>
      <c r="J38" s="363">
        <f>+[24]NK!L41+100</f>
        <v>135.44245952567098</v>
      </c>
      <c r="K38" s="363"/>
      <c r="L38" s="363"/>
      <c r="M38" s="363">
        <f>+[24]NK!N41+100</f>
        <v>124.706188408402</v>
      </c>
    </row>
    <row r="39" spans="2:14" s="323" customFormat="1" ht="13.5" customHeight="1">
      <c r="B39" s="347" t="s">
        <v>423</v>
      </c>
      <c r="C39" s="358">
        <f>+[24]NK!G42</f>
        <v>274.24123567488601</v>
      </c>
      <c r="D39" s="358">
        <f>+[24]NK!H42</f>
        <v>217.125135</v>
      </c>
      <c r="E39" s="358"/>
      <c r="F39" s="358">
        <f>+[24]NK!I42</f>
        <v>697.72823567488604</v>
      </c>
      <c r="G39" s="358">
        <f>+[24]NK!J42</f>
        <v>557.20511199999999</v>
      </c>
      <c r="H39" s="358"/>
      <c r="I39" s="363">
        <f>+[24]NK!K42+100</f>
        <v>136.77253174415409</v>
      </c>
      <c r="J39" s="363">
        <f>+[24]NK!L42+100</f>
        <v>122.387719940883</v>
      </c>
      <c r="K39" s="363"/>
      <c r="L39" s="363">
        <f>+[24]NK!M42+100</f>
        <v>128.95984897224179</v>
      </c>
      <c r="M39" s="363">
        <f>+[24]NK!N42+100</f>
        <v>115.4027632569489</v>
      </c>
      <c r="N39" s="365"/>
    </row>
    <row r="40" spans="2:14" s="323" customFormat="1" ht="13.5" customHeight="1">
      <c r="B40" s="347" t="s">
        <v>424</v>
      </c>
      <c r="C40" s="358"/>
      <c r="D40" s="358">
        <f>+[24]NK!H43</f>
        <v>104.800068</v>
      </c>
      <c r="E40" s="358"/>
      <c r="F40" s="358"/>
      <c r="G40" s="358">
        <f>+[24]NK!J43</f>
        <v>256.336139</v>
      </c>
      <c r="H40" s="358"/>
      <c r="I40" s="363"/>
      <c r="J40" s="363">
        <f>+[24]NK!L43+100</f>
        <v>123.2911008647018</v>
      </c>
      <c r="K40" s="363"/>
      <c r="L40" s="363"/>
      <c r="M40" s="363">
        <f>+[24]NK!N43+100</f>
        <v>119.208202763995</v>
      </c>
    </row>
    <row r="41" spans="2:14" s="323" customFormat="1" ht="13.5" customHeight="1">
      <c r="B41" s="347" t="s">
        <v>425</v>
      </c>
      <c r="C41" s="358">
        <f>+[24]NK!G44</f>
        <v>154.08427908105699</v>
      </c>
      <c r="D41" s="358">
        <f>+[24]NK!H44</f>
        <v>260.62214399999999</v>
      </c>
      <c r="E41" s="358"/>
      <c r="F41" s="358">
        <f>+[24]NK!I44</f>
        <v>455.98327908105699</v>
      </c>
      <c r="G41" s="358">
        <f>+[24]NK!J44</f>
        <v>787.57558800000004</v>
      </c>
      <c r="H41" s="358"/>
      <c r="I41" s="363">
        <f>+[24]NK!K44+100</f>
        <v>120.61108473464981</v>
      </c>
      <c r="J41" s="363">
        <f>+[24]NK!L44+100</f>
        <v>104.80564134263584</v>
      </c>
      <c r="K41" s="363"/>
      <c r="L41" s="363">
        <f>+[24]NK!M44+100</f>
        <v>122.7612822242837</v>
      </c>
      <c r="M41" s="363">
        <f>+[24]NK!N44+100</f>
        <v>107.98386802630706</v>
      </c>
    </row>
    <row r="42" spans="2:14" s="323" customFormat="1" ht="13.5" customHeight="1">
      <c r="B42" s="347" t="s">
        <v>426</v>
      </c>
      <c r="C42" s="358">
        <f>+[24]NK!G45</f>
        <v>114.899139279465</v>
      </c>
      <c r="D42" s="358">
        <f>+[24]NK!H45</f>
        <v>244.78060199999999</v>
      </c>
      <c r="E42" s="358"/>
      <c r="F42" s="358">
        <f>+[24]NK!I45</f>
        <v>304.23613927946502</v>
      </c>
      <c r="G42" s="358">
        <f>+[24]NK!J45</f>
        <v>650.88205400000004</v>
      </c>
      <c r="H42" s="358"/>
      <c r="I42" s="363">
        <f>+[24]NK!K45+100</f>
        <v>108.97524496326174</v>
      </c>
      <c r="J42" s="363">
        <f>+[24]NK!L45+100</f>
        <v>110.8756044818637</v>
      </c>
      <c r="K42" s="363"/>
      <c r="L42" s="363">
        <f>+[24]NK!M45+100</f>
        <v>111.3427020196179</v>
      </c>
      <c r="M42" s="363">
        <f>+[24]NK!N45+100</f>
        <v>113.3680384720944</v>
      </c>
    </row>
    <row r="43" spans="2:14" s="323" customFormat="1" ht="13.5" customHeight="1">
      <c r="B43" s="347" t="s">
        <v>427</v>
      </c>
      <c r="C43" s="358"/>
      <c r="D43" s="358">
        <f>+[24]NK!H46</f>
        <v>1342.4877630000001</v>
      </c>
      <c r="E43" s="358"/>
      <c r="F43" s="358"/>
      <c r="G43" s="358">
        <f>+[24]NK!J46</f>
        <v>3453.496842</v>
      </c>
      <c r="H43" s="358"/>
      <c r="I43" s="363"/>
      <c r="J43" s="363">
        <f>+[24]NK!L46+100</f>
        <v>113.33456395389879</v>
      </c>
      <c r="K43" s="363"/>
      <c r="L43" s="363"/>
      <c r="M43" s="363">
        <f>+[24]NK!N46+100</f>
        <v>109.68544432235872</v>
      </c>
    </row>
    <row r="44" spans="2:14" s="323" customFormat="1" ht="13.5" customHeight="1">
      <c r="B44" s="347" t="s">
        <v>428</v>
      </c>
      <c r="C44" s="358"/>
      <c r="D44" s="358">
        <f>+[24]NK!H47</f>
        <v>678.63510299999996</v>
      </c>
      <c r="E44" s="358"/>
      <c r="F44" s="358"/>
      <c r="G44" s="358">
        <f>+[24]NK!J47</f>
        <v>1698.7296759999999</v>
      </c>
      <c r="H44" s="358"/>
      <c r="I44" s="363"/>
      <c r="J44" s="363">
        <f>+[24]NK!L47+100</f>
        <v>111.1663163997662</v>
      </c>
      <c r="K44" s="363"/>
      <c r="L44" s="363"/>
      <c r="M44" s="363">
        <f>+[24]NK!N47+100</f>
        <v>109.38480315074604</v>
      </c>
    </row>
    <row r="45" spans="2:14" s="323" customFormat="1" ht="13.5" customHeight="1">
      <c r="B45" s="347" t="s">
        <v>394</v>
      </c>
      <c r="C45" s="358"/>
      <c r="D45" s="358">
        <f>+[24]NK!H48</f>
        <v>122.01395100000001</v>
      </c>
      <c r="E45" s="358"/>
      <c r="F45" s="358"/>
      <c r="G45" s="358">
        <f>+[24]NK!J48</f>
        <v>302.23685699999999</v>
      </c>
      <c r="H45" s="358"/>
      <c r="I45" s="363"/>
      <c r="J45" s="363">
        <f>+[24]NK!L48+100</f>
        <v>87.588580335085908</v>
      </c>
      <c r="K45" s="363"/>
      <c r="L45" s="363"/>
      <c r="M45" s="363">
        <f>+[24]NK!N48+100</f>
        <v>70.104315280699097</v>
      </c>
    </row>
    <row r="46" spans="2:14" s="323" customFormat="1" ht="13.5" customHeight="1">
      <c r="B46" s="347" t="s">
        <v>429</v>
      </c>
      <c r="C46" s="358">
        <f>+[24]NK!G50</f>
        <v>517.12136851962998</v>
      </c>
      <c r="D46" s="358">
        <f>+[24]NK!H50</f>
        <v>169.96810400000001</v>
      </c>
      <c r="E46" s="358"/>
      <c r="F46" s="358">
        <f>+[24]NK!I50</f>
        <v>1335.4833685196299</v>
      </c>
      <c r="G46" s="358">
        <f>+[24]NK!J50</f>
        <v>444.76324199999999</v>
      </c>
      <c r="H46" s="358"/>
      <c r="I46" s="363">
        <f>+[24]NK!K50+100</f>
        <v>112.1947626931769</v>
      </c>
      <c r="J46" s="363">
        <f>+[24]NK!L50+100</f>
        <v>95.455589332208675</v>
      </c>
      <c r="K46" s="363"/>
      <c r="L46" s="363">
        <f>+[24]NK!M50+100</f>
        <v>104.29862254749762</v>
      </c>
      <c r="M46" s="363">
        <f>+[24]NK!N50+100</f>
        <v>89.780480815258599</v>
      </c>
    </row>
    <row r="47" spans="2:14" s="323" customFormat="1" ht="13.5" customHeight="1">
      <c r="B47" s="347" t="s">
        <v>430</v>
      </c>
      <c r="C47" s="358">
        <f>+[24]NK!G51</f>
        <v>1321.59732391836</v>
      </c>
      <c r="D47" s="358">
        <f>+[24]NK!H51</f>
        <v>910.89739899999995</v>
      </c>
      <c r="E47" s="358"/>
      <c r="F47" s="358">
        <f>+[24]NK!I51</f>
        <v>3831.8503239183601</v>
      </c>
      <c r="G47" s="358">
        <f>+[24]NK!J51</f>
        <v>2645.5951500000001</v>
      </c>
      <c r="H47" s="358"/>
      <c r="I47" s="363">
        <f>+[24]NK!K51+100</f>
        <v>92.044905685703753</v>
      </c>
      <c r="J47" s="363">
        <f>+[24]NK!L51+100</f>
        <v>87.274290413656203</v>
      </c>
      <c r="K47" s="363"/>
      <c r="L47" s="363">
        <f>+[24]NK!M51+100</f>
        <v>93.746995646621627</v>
      </c>
      <c r="M47" s="363">
        <f>+[24]NK!N51+100</f>
        <v>90.413247979234072</v>
      </c>
    </row>
    <row r="48" spans="2:14" s="323" customFormat="1" ht="13.5" customHeight="1">
      <c r="B48" s="347" t="s">
        <v>396</v>
      </c>
      <c r="C48" s="358"/>
      <c r="D48" s="358">
        <f>+[24]NK!H52</f>
        <v>621.18096500000001</v>
      </c>
      <c r="E48" s="358"/>
      <c r="F48" s="358"/>
      <c r="G48" s="358">
        <f>+[24]NK!J52</f>
        <v>1634.8861890000001</v>
      </c>
      <c r="H48" s="358"/>
      <c r="I48" s="363"/>
      <c r="J48" s="363">
        <f>+[24]NK!L52+100</f>
        <v>129.80814505913759</v>
      </c>
      <c r="K48" s="363"/>
      <c r="L48" s="363"/>
      <c r="M48" s="363">
        <f>+[24]NK!N52+100</f>
        <v>122.53909060368059</v>
      </c>
    </row>
    <row r="49" spans="1:13" s="323" customFormat="1" ht="13.5" customHeight="1">
      <c r="B49" s="347" t="s">
        <v>431</v>
      </c>
      <c r="C49" s="358">
        <f>+[24]NK!G53</f>
        <v>204.846343306427</v>
      </c>
      <c r="D49" s="358">
        <f>+[24]NK!H53</f>
        <v>969.52968899999996</v>
      </c>
      <c r="E49" s="358"/>
      <c r="F49" s="358">
        <f>+[24]NK!I53</f>
        <v>550.30834330642699</v>
      </c>
      <c r="G49" s="358">
        <f>+[24]NK!J53</f>
        <v>2637.0429279999998</v>
      </c>
      <c r="H49" s="358"/>
      <c r="I49" s="363">
        <f>+[24]NK!K53+100</f>
        <v>109.85190685423103</v>
      </c>
      <c r="J49" s="363">
        <f>+[24]NK!L53+100</f>
        <v>127.41114080334231</v>
      </c>
      <c r="K49" s="363"/>
      <c r="L49" s="363">
        <f>+[24]NK!M53+100</f>
        <v>112.42874342536309</v>
      </c>
      <c r="M49" s="363">
        <f>+[24]NK!N53+100</f>
        <v>129.14565315117511</v>
      </c>
    </row>
    <row r="50" spans="1:13" s="323" customFormat="1" ht="13.5" customHeight="1">
      <c r="B50" s="347" t="s">
        <v>432</v>
      </c>
      <c r="C50" s="358"/>
      <c r="D50" s="358">
        <f>+[24]NK!H54</f>
        <v>359.34016800000001</v>
      </c>
      <c r="E50" s="358"/>
      <c r="F50" s="358"/>
      <c r="G50" s="358">
        <f>+[24]NK!J54</f>
        <v>919.79382899999996</v>
      </c>
      <c r="H50" s="358"/>
      <c r="I50" s="363"/>
      <c r="J50" s="363">
        <f>+[24]NK!L54+100</f>
        <v>143.97795477131041</v>
      </c>
      <c r="K50" s="363"/>
      <c r="L50" s="363"/>
      <c r="M50" s="363">
        <f>+[24]NK!N54+100</f>
        <v>135.70647670115071</v>
      </c>
    </row>
    <row r="51" spans="1:13" s="323" customFormat="1" ht="13.5" customHeight="1">
      <c r="B51" s="347" t="s">
        <v>398</v>
      </c>
      <c r="C51" s="358"/>
      <c r="D51" s="358">
        <f>+[24]NK!H55</f>
        <v>11487.080072999999</v>
      </c>
      <c r="E51" s="358"/>
      <c r="F51" s="358"/>
      <c r="G51" s="358">
        <f>+[24]NK!J55</f>
        <v>31637.533619000002</v>
      </c>
      <c r="H51" s="358"/>
      <c r="I51" s="363"/>
      <c r="J51" s="363">
        <f>+[24]NK!L55+100</f>
        <v>136.36969035021531</v>
      </c>
      <c r="K51" s="363"/>
      <c r="L51" s="363"/>
      <c r="M51" s="363">
        <f>+[24]NK!N55+100</f>
        <v>131.50219200553749</v>
      </c>
    </row>
    <row r="52" spans="1:13" s="323" customFormat="1" ht="13.5" customHeight="1">
      <c r="B52" s="347" t="s">
        <v>433</v>
      </c>
      <c r="C52" s="358"/>
      <c r="D52" s="358">
        <f>+[24]NK!H56</f>
        <v>315.65175399999998</v>
      </c>
      <c r="E52" s="358"/>
      <c r="F52" s="358"/>
      <c r="G52" s="358">
        <f>+[24]NK!J56</f>
        <v>776.01274999999998</v>
      </c>
      <c r="H52" s="358"/>
      <c r="I52" s="363"/>
      <c r="J52" s="363">
        <f>+[24]NK!L56+100</f>
        <v>137.9705352085758</v>
      </c>
      <c r="K52" s="363"/>
      <c r="L52" s="363"/>
      <c r="M52" s="363">
        <f>+[24]NK!N56+100</f>
        <v>132.78873631616801</v>
      </c>
    </row>
    <row r="53" spans="1:13" s="323" customFormat="1" ht="13.5" customHeight="1">
      <c r="B53" s="347" t="s">
        <v>399</v>
      </c>
      <c r="C53" s="358"/>
      <c r="D53" s="358">
        <f>+[24]NK!H57</f>
        <v>867.02588500000002</v>
      </c>
      <c r="E53" s="358"/>
      <c r="F53" s="358"/>
      <c r="G53" s="358">
        <f>+[24]NK!J57</f>
        <v>2550.626992</v>
      </c>
      <c r="H53" s="358"/>
      <c r="I53" s="363"/>
      <c r="J53" s="363">
        <f>+[24]NK!L57+100</f>
        <v>108.65892226640936</v>
      </c>
      <c r="K53" s="363"/>
      <c r="L53" s="363"/>
      <c r="M53" s="363">
        <f>+[24]NK!N57+100</f>
        <v>112.0055209100174</v>
      </c>
    </row>
    <row r="54" spans="1:13" s="323" customFormat="1" ht="13.5" customHeight="1">
      <c r="B54" s="347" t="s">
        <v>400</v>
      </c>
      <c r="C54" s="358"/>
      <c r="D54" s="358">
        <f>+[24]NK!H58</f>
        <v>186.63766200000001</v>
      </c>
      <c r="E54" s="358"/>
      <c r="F54" s="358"/>
      <c r="G54" s="358">
        <f>+[24]NK!J58</f>
        <v>531.45479</v>
      </c>
      <c r="H54" s="358"/>
      <c r="I54" s="363"/>
      <c r="J54" s="363">
        <f>+[24]NK!L58+100</f>
        <v>100.20465166622252</v>
      </c>
      <c r="K54" s="363"/>
      <c r="L54" s="363"/>
      <c r="M54" s="363">
        <f>+[24]NK!N58+100</f>
        <v>95.665923945532512</v>
      </c>
    </row>
    <row r="55" spans="1:13" s="323" customFormat="1" ht="13.5" customHeight="1">
      <c r="B55" s="352" t="s">
        <v>401</v>
      </c>
      <c r="C55" s="358"/>
      <c r="D55" s="358">
        <f>+[24]NK!H59</f>
        <v>4849.2539660000002</v>
      </c>
      <c r="E55" s="358"/>
      <c r="F55" s="358"/>
      <c r="G55" s="358">
        <f>+[24]NK!J59</f>
        <v>12635.397779999999</v>
      </c>
      <c r="H55" s="358"/>
      <c r="I55" s="363"/>
      <c r="J55" s="363">
        <f>+[24]NK!L59+100</f>
        <v>128.31685549076622</v>
      </c>
      <c r="K55" s="363"/>
      <c r="L55" s="363"/>
      <c r="M55" s="363">
        <f>+[24]NK!N59+100</f>
        <v>122.08738845603929</v>
      </c>
    </row>
    <row r="56" spans="1:13" s="323" customFormat="1" ht="13.5" customHeight="1">
      <c r="B56" s="347" t="s">
        <v>402</v>
      </c>
      <c r="C56" s="358"/>
      <c r="D56" s="358">
        <f>+[24]NK!H60</f>
        <v>373.15758</v>
      </c>
      <c r="E56" s="358"/>
      <c r="F56" s="358"/>
      <c r="G56" s="358">
        <f>+[24]NK!J60</f>
        <v>994.38099799999998</v>
      </c>
      <c r="H56" s="358"/>
      <c r="I56" s="363"/>
      <c r="J56" s="363">
        <f>+[24]NK!L60+100</f>
        <v>153.55879569898099</v>
      </c>
      <c r="K56" s="363"/>
      <c r="L56" s="363"/>
      <c r="M56" s="363">
        <f>+[24]NK!N60+100</f>
        <v>142.65637132801879</v>
      </c>
    </row>
    <row r="57" spans="1:13" s="323" customFormat="1" ht="13.5" customHeight="1">
      <c r="B57" s="347" t="s">
        <v>142</v>
      </c>
      <c r="C57" s="358"/>
      <c r="D57" s="358">
        <f>+[24]NK!H61</f>
        <v>925.94822899999997</v>
      </c>
      <c r="E57" s="358"/>
      <c r="F57" s="358"/>
      <c r="G57" s="358">
        <f>+[24]NK!J61</f>
        <v>2248.5846329999999</v>
      </c>
      <c r="H57" s="358"/>
      <c r="I57" s="363"/>
      <c r="J57" s="363">
        <f>+[24]NK!L61+100</f>
        <v>142.69184602494809</v>
      </c>
      <c r="K57" s="363"/>
      <c r="L57" s="363"/>
      <c r="M57" s="363">
        <f>+[24]NK!N61+100</f>
        <v>141.04196795036279</v>
      </c>
    </row>
    <row r="58" spans="1:13" s="323" customFormat="1" ht="13.5" customHeight="1">
      <c r="B58" s="347" t="s">
        <v>434</v>
      </c>
      <c r="C58" s="358">
        <f>+[24]NK!G62</f>
        <v>21374.792430253401</v>
      </c>
      <c r="D58" s="358">
        <f>+[24]NK!H62</f>
        <v>445.12045999999998</v>
      </c>
      <c r="E58" s="358"/>
      <c r="F58" s="358">
        <f>+[24]NK!I62</f>
        <v>46206.792430253401</v>
      </c>
      <c r="G58" s="358">
        <f>+[24]NK!J62</f>
        <v>982.59777399999996</v>
      </c>
      <c r="H58" s="358"/>
      <c r="I58" s="363">
        <f>+[24]NK!K62+100</f>
        <v>134.79720268810848</v>
      </c>
      <c r="J58" s="363">
        <f>+[24]NK!L62+100</f>
        <v>134.6126334799751</v>
      </c>
      <c r="K58" s="363"/>
      <c r="L58" s="363">
        <f>+[24]NK!M62+100</f>
        <v>143.4681666415791</v>
      </c>
      <c r="M58" s="363">
        <f>+[24]NK!N62+100</f>
        <v>145.90977106715451</v>
      </c>
    </row>
    <row r="59" spans="1:13" s="323" customFormat="1" ht="13.5" customHeight="1">
      <c r="B59" s="347" t="s">
        <v>435</v>
      </c>
      <c r="C59" s="358"/>
      <c r="D59" s="358">
        <f>+[24]NK!H66</f>
        <v>94.705200000000005</v>
      </c>
      <c r="E59" s="358"/>
      <c r="F59" s="358"/>
      <c r="G59" s="358">
        <f>+[24]NK!J66</f>
        <v>258.12920400000002</v>
      </c>
      <c r="H59" s="358"/>
      <c r="I59" s="363"/>
      <c r="J59" s="363">
        <f>+[24]NK!L66+100</f>
        <v>61.982792793646603</v>
      </c>
      <c r="K59" s="363"/>
      <c r="L59" s="363"/>
      <c r="M59" s="363">
        <f>+[24]NK!N66+100</f>
        <v>72.807139464219205</v>
      </c>
    </row>
    <row r="60" spans="1:13" s="367" customFormat="1" ht="13.5" customHeight="1">
      <c r="A60" s="323"/>
      <c r="B60" s="366" t="s">
        <v>436</v>
      </c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</row>
    <row r="61" spans="1:13">
      <c r="B61" s="322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</row>
    <row r="62" spans="1:13">
      <c r="B62" s="369"/>
      <c r="C62" s="370"/>
      <c r="D62" s="370"/>
      <c r="E62" s="370"/>
      <c r="F62" s="370"/>
      <c r="G62" s="370"/>
      <c r="H62" s="370"/>
      <c r="I62" s="370"/>
      <c r="J62" s="370"/>
      <c r="K62" s="370"/>
      <c r="L62" s="370"/>
      <c r="M62" s="370"/>
    </row>
    <row r="63" spans="1:13">
      <c r="B63" s="371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</row>
    <row r="64" spans="1:13">
      <c r="B64" s="371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</row>
    <row r="65" spans="2:13"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</row>
    <row r="66" spans="2:13">
      <c r="C66" s="320"/>
      <c r="D66" s="320"/>
      <c r="E66" s="320"/>
      <c r="F66" s="320"/>
      <c r="G66" s="320"/>
      <c r="H66" s="320"/>
      <c r="I66" s="320"/>
      <c r="J66" s="320"/>
      <c r="K66" s="320"/>
      <c r="L66" s="320"/>
      <c r="M66" s="320"/>
    </row>
    <row r="67" spans="2:13"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20"/>
    </row>
    <row r="68" spans="2:13"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</row>
    <row r="69" spans="2:13">
      <c r="C69" s="320"/>
      <c r="D69" s="320"/>
      <c r="E69" s="320"/>
      <c r="F69" s="320"/>
      <c r="G69" s="320"/>
      <c r="H69" s="320"/>
      <c r="I69" s="320"/>
      <c r="J69" s="320"/>
      <c r="K69" s="320"/>
      <c r="L69" s="320"/>
      <c r="M69" s="320"/>
    </row>
    <row r="70" spans="2:13"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</row>
    <row r="71" spans="2:13"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</row>
    <row r="72" spans="2:13"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</row>
    <row r="73" spans="2:13"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</row>
    <row r="74" spans="2:13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</row>
    <row r="75" spans="2:13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</row>
    <row r="76" spans="2:13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</row>
    <row r="77" spans="2:13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</row>
    <row r="78" spans="2:13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</row>
    <row r="79" spans="2:13">
      <c r="B79" s="368"/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</row>
    <row r="80" spans="2:13">
      <c r="B80" s="368"/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</row>
    <row r="81" spans="2:13">
      <c r="B81" s="368"/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</row>
    <row r="82" spans="2:13">
      <c r="B82" s="368"/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</row>
    <row r="83" spans="2:13">
      <c r="B83" s="368"/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</row>
    <row r="84" spans="2:13">
      <c r="B84" s="368"/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</row>
    <row r="85" spans="2:13">
      <c r="B85" s="368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</row>
    <row r="86" spans="2:13">
      <c r="B86" s="368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78740157480314998" right="0.47244094488188998" top="0.69" bottom="0.23" header="0.43307086614173201" footer="0.31496062992126"/>
  <pageSetup paperSize="9" scale="85" orientation="portrait" r:id="rId1"/>
  <headerFooter alignWithMargins="0"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E84D-DDC5-496C-85B2-1917810BC903}">
  <sheetPr>
    <pageSetUpPr fitToPage="1"/>
  </sheetPr>
  <dimension ref="A1:F75"/>
  <sheetViews>
    <sheetView workbookViewId="0">
      <selection activeCell="B3" sqref="B3"/>
    </sheetView>
  </sheetViews>
  <sheetFormatPr defaultColWidth="7.85546875" defaultRowHeight="21" customHeight="1"/>
  <cols>
    <col min="1" max="1" width="42.42578125" style="373" customWidth="1"/>
    <col min="2" max="3" width="21.42578125" style="373" customWidth="1"/>
    <col min="4" max="16384" width="7.85546875" style="373"/>
  </cols>
  <sheetData>
    <row r="1" spans="1:6" ht="21" customHeight="1">
      <c r="A1" s="169" t="s">
        <v>700</v>
      </c>
    </row>
    <row r="2" spans="1:6" ht="21" customHeight="1">
      <c r="A2" s="172"/>
      <c r="B2" s="172"/>
      <c r="C2" s="173" t="s">
        <v>437</v>
      </c>
    </row>
    <row r="3" spans="1:6" ht="21" customHeight="1">
      <c r="A3" s="174"/>
      <c r="B3" s="374" t="s">
        <v>20</v>
      </c>
      <c r="C3" s="375" t="s">
        <v>31</v>
      </c>
    </row>
    <row r="4" spans="1:6" ht="21" customHeight="1">
      <c r="A4" s="176"/>
      <c r="B4" s="376" t="s">
        <v>21</v>
      </c>
      <c r="C4" s="377" t="s">
        <v>5</v>
      </c>
    </row>
    <row r="5" spans="1:6" ht="21" customHeight="1">
      <c r="A5" s="176"/>
      <c r="B5" s="378" t="s">
        <v>30</v>
      </c>
      <c r="C5" s="379" t="s">
        <v>438</v>
      </c>
    </row>
    <row r="6" spans="1:6" ht="21" customHeight="1">
      <c r="A6" s="176"/>
      <c r="B6" s="201"/>
      <c r="C6" s="380"/>
      <c r="D6" s="380"/>
      <c r="E6" s="380"/>
    </row>
    <row r="7" spans="1:6" ht="21" customHeight="1">
      <c r="A7" s="179" t="s">
        <v>439</v>
      </c>
      <c r="B7" s="381">
        <v>7583</v>
      </c>
      <c r="C7" s="382">
        <v>121.71749598715891</v>
      </c>
      <c r="D7" s="383"/>
      <c r="E7" s="383"/>
      <c r="F7" s="383"/>
    </row>
    <row r="8" spans="1:6" ht="21" customHeight="1">
      <c r="A8" s="206" t="s">
        <v>440</v>
      </c>
      <c r="B8" s="384">
        <v>2000</v>
      </c>
      <c r="C8" s="385">
        <v>124.22360248447204</v>
      </c>
      <c r="D8" s="380"/>
      <c r="E8" s="383"/>
    </row>
    <row r="9" spans="1:6" ht="21" customHeight="1">
      <c r="A9" s="206" t="s">
        <v>441</v>
      </c>
      <c r="B9" s="384">
        <v>107</v>
      </c>
      <c r="C9" s="385">
        <v>100.9433962264151</v>
      </c>
      <c r="D9" s="380"/>
      <c r="E9" s="383"/>
    </row>
    <row r="10" spans="1:6" ht="21" customHeight="1">
      <c r="A10" s="206" t="s">
        <v>442</v>
      </c>
      <c r="B10" s="384">
        <v>4200</v>
      </c>
      <c r="C10" s="385">
        <v>129.23076923076923</v>
      </c>
      <c r="D10" s="380"/>
      <c r="E10" s="383"/>
    </row>
    <row r="11" spans="1:6" ht="21" customHeight="1">
      <c r="A11" s="206" t="s">
        <v>443</v>
      </c>
      <c r="B11" s="384">
        <v>73</v>
      </c>
      <c r="C11" s="385">
        <v>101.38888888888889</v>
      </c>
      <c r="D11" s="380"/>
      <c r="E11" s="383"/>
    </row>
    <row r="12" spans="1:6" ht="21" customHeight="1">
      <c r="A12" s="206" t="s">
        <v>444</v>
      </c>
      <c r="B12" s="384">
        <v>29</v>
      </c>
      <c r="C12" s="385">
        <v>103.57142857142858</v>
      </c>
      <c r="D12" s="380"/>
      <c r="E12" s="383"/>
    </row>
    <row r="13" spans="1:6" ht="21" customHeight="1">
      <c r="A13" s="206" t="s">
        <v>445</v>
      </c>
      <c r="B13" s="384">
        <v>54</v>
      </c>
      <c r="C13" s="385">
        <v>101.88679245283019</v>
      </c>
      <c r="D13" s="380"/>
      <c r="E13" s="383"/>
    </row>
    <row r="14" spans="1:6" ht="21" customHeight="1">
      <c r="A14" s="206" t="s">
        <v>295</v>
      </c>
      <c r="B14" s="386">
        <v>1120</v>
      </c>
      <c r="C14" s="385">
        <v>100.81008100810081</v>
      </c>
      <c r="D14" s="380"/>
      <c r="E14" s="383"/>
    </row>
    <row r="15" spans="1:6" s="390" customFormat="1" ht="21" customHeight="1">
      <c r="A15" s="387" t="s">
        <v>446</v>
      </c>
      <c r="B15" s="388">
        <v>9219</v>
      </c>
      <c r="C15" s="389">
        <v>117.9503582395087</v>
      </c>
      <c r="E15" s="383"/>
    </row>
    <row r="16" spans="1:6" s="172" customFormat="1" ht="21" customHeight="1">
      <c r="A16" s="391" t="s">
        <v>442</v>
      </c>
      <c r="B16" s="392">
        <v>3400</v>
      </c>
      <c r="C16" s="393">
        <v>130.76923076923077</v>
      </c>
      <c r="E16" s="383"/>
    </row>
    <row r="17" spans="1:5" s="172" customFormat="1" ht="21" customHeight="1">
      <c r="A17" s="391" t="s">
        <v>447</v>
      </c>
      <c r="B17" s="392">
        <v>3730</v>
      </c>
      <c r="C17" s="393">
        <v>117.48031496062991</v>
      </c>
      <c r="E17" s="383"/>
    </row>
    <row r="18" spans="1:5" s="172" customFormat="1" ht="21" customHeight="1">
      <c r="A18" s="394" t="s">
        <v>448</v>
      </c>
      <c r="B18" s="395">
        <v>2915</v>
      </c>
      <c r="C18" s="396">
        <v>117.06827309236947</v>
      </c>
      <c r="E18" s="383"/>
    </row>
    <row r="19" spans="1:5" s="172" customFormat="1" ht="21" customHeight="1">
      <c r="A19" s="391" t="s">
        <v>449</v>
      </c>
      <c r="B19" s="392">
        <v>90</v>
      </c>
      <c r="C19" s="393">
        <v>115.38461538461537</v>
      </c>
      <c r="E19" s="383"/>
    </row>
    <row r="20" spans="1:5" s="172" customFormat="1" ht="21" customHeight="1">
      <c r="A20" s="391" t="s">
        <v>443</v>
      </c>
      <c r="B20" s="392">
        <v>87</v>
      </c>
      <c r="C20" s="393">
        <v>101.16279069767442</v>
      </c>
      <c r="E20" s="383"/>
    </row>
    <row r="21" spans="1:5" s="172" customFormat="1" ht="21" customHeight="1">
      <c r="A21" s="391" t="s">
        <v>450</v>
      </c>
      <c r="B21" s="392">
        <v>253</v>
      </c>
      <c r="C21" s="393">
        <v>113.96396396396395</v>
      </c>
      <c r="E21" s="383"/>
    </row>
    <row r="22" spans="1:5" s="172" customFormat="1" ht="21" customHeight="1">
      <c r="A22" s="394" t="s">
        <v>451</v>
      </c>
      <c r="B22" s="395">
        <v>243</v>
      </c>
      <c r="C22" s="396">
        <v>116.82692307692308</v>
      </c>
      <c r="E22" s="383"/>
    </row>
    <row r="23" spans="1:5" s="172" customFormat="1" ht="21" customHeight="1">
      <c r="A23" s="391" t="s">
        <v>452</v>
      </c>
      <c r="B23" s="392">
        <v>59</v>
      </c>
      <c r="C23" s="393">
        <v>101.72413793103448</v>
      </c>
      <c r="E23" s="383"/>
    </row>
    <row r="24" spans="1:5" s="172" customFormat="1" ht="21" customHeight="1">
      <c r="A24" s="391" t="s">
        <v>453</v>
      </c>
      <c r="B24" s="392">
        <v>1600</v>
      </c>
      <c r="C24" s="393">
        <v>100.18785222291797</v>
      </c>
      <c r="E24" s="383"/>
    </row>
    <row r="25" spans="1:5" ht="21" customHeight="1">
      <c r="A25" s="206"/>
      <c r="D25" s="380"/>
      <c r="E25" s="380"/>
    </row>
    <row r="26" spans="1:5" ht="21" customHeight="1">
      <c r="A26" s="206"/>
    </row>
    <row r="27" spans="1:5" ht="21" customHeight="1">
      <c r="A27" s="206"/>
    </row>
    <row r="28" spans="1:5" ht="21" customHeight="1">
      <c r="A28" s="206"/>
      <c r="B28" s="211"/>
    </row>
    <row r="29" spans="1:5" ht="21" customHeight="1">
      <c r="A29" s="206"/>
      <c r="B29" s="211"/>
    </row>
    <row r="30" spans="1:5" ht="21" customHeight="1">
      <c r="A30" s="206"/>
    </row>
    <row r="31" spans="1:5" ht="21" customHeight="1">
      <c r="A31" s="206"/>
      <c r="B31" s="211"/>
    </row>
    <row r="32" spans="1:5" ht="21" customHeight="1">
      <c r="A32" s="206"/>
    </row>
    <row r="33" spans="1:2" ht="21" customHeight="1">
      <c r="A33" s="206"/>
      <c r="B33" s="211"/>
    </row>
    <row r="34" spans="1:2" ht="21" customHeight="1">
      <c r="A34" s="206"/>
    </row>
    <row r="35" spans="1:2" ht="21" customHeight="1">
      <c r="A35" s="206"/>
    </row>
    <row r="36" spans="1:2" ht="21" customHeight="1">
      <c r="A36" s="206"/>
    </row>
    <row r="37" spans="1:2" ht="21" customHeight="1">
      <c r="A37" s="206"/>
    </row>
    <row r="38" spans="1:2" ht="21" customHeight="1">
      <c r="A38" s="206"/>
    </row>
    <row r="39" spans="1:2" ht="21" customHeight="1">
      <c r="A39" s="206"/>
    </row>
    <row r="40" spans="1:2" ht="21" customHeight="1">
      <c r="A40" s="206"/>
    </row>
    <row r="41" spans="1:2" ht="21" customHeight="1">
      <c r="A41" s="206"/>
    </row>
    <row r="42" spans="1:2" ht="21" customHeight="1">
      <c r="A42" s="206"/>
    </row>
    <row r="43" spans="1:2" ht="21" customHeight="1">
      <c r="A43" s="206"/>
    </row>
    <row r="44" spans="1:2" ht="21" customHeight="1">
      <c r="A44" s="206"/>
    </row>
    <row r="45" spans="1:2" ht="21" customHeight="1">
      <c r="A45" s="206"/>
    </row>
    <row r="46" spans="1:2" ht="21" customHeight="1">
      <c r="A46" s="206"/>
    </row>
    <row r="47" spans="1:2" ht="21" customHeight="1">
      <c r="A47" s="206"/>
    </row>
    <row r="48" spans="1:2" ht="21" customHeight="1">
      <c r="A48" s="206"/>
    </row>
    <row r="49" spans="1:1" ht="21" customHeight="1">
      <c r="A49" s="206"/>
    </row>
    <row r="50" spans="1:1" ht="21" customHeight="1">
      <c r="A50" s="206"/>
    </row>
    <row r="51" spans="1:1" ht="21" customHeight="1">
      <c r="A51" s="206"/>
    </row>
    <row r="52" spans="1:1" ht="21" customHeight="1">
      <c r="A52" s="206"/>
    </row>
    <row r="53" spans="1:1" ht="21" customHeight="1">
      <c r="A53" s="206"/>
    </row>
    <row r="54" spans="1:1" ht="21" customHeight="1">
      <c r="A54" s="206"/>
    </row>
    <row r="55" spans="1:1" ht="21" customHeight="1">
      <c r="A55" s="206"/>
    </row>
    <row r="56" spans="1:1" ht="21" customHeight="1">
      <c r="A56" s="206"/>
    </row>
    <row r="57" spans="1:1" ht="21" customHeight="1">
      <c r="A57" s="206"/>
    </row>
    <row r="58" spans="1:1" ht="21" customHeight="1">
      <c r="A58" s="206"/>
    </row>
    <row r="59" spans="1:1" ht="21" customHeight="1">
      <c r="A59" s="206"/>
    </row>
    <row r="60" spans="1:1" ht="21" customHeight="1">
      <c r="A60" s="206"/>
    </row>
    <row r="61" spans="1:1" ht="21" customHeight="1">
      <c r="A61" s="206"/>
    </row>
    <row r="62" spans="1:1" ht="21" customHeight="1">
      <c r="A62" s="206"/>
    </row>
    <row r="63" spans="1:1" ht="21" customHeight="1">
      <c r="A63" s="206"/>
    </row>
    <row r="64" spans="1:1" ht="21" customHeight="1">
      <c r="A64" s="206"/>
    </row>
    <row r="65" spans="1:2" ht="21" customHeight="1">
      <c r="A65" s="206"/>
    </row>
    <row r="66" spans="1:2" ht="21" customHeight="1">
      <c r="A66" s="206"/>
      <c r="B66" s="176"/>
    </row>
    <row r="67" spans="1:2" ht="21" customHeight="1">
      <c r="A67" s="206"/>
      <c r="B67" s="176"/>
    </row>
    <row r="68" spans="1:2" ht="21" customHeight="1">
      <c r="A68" s="206"/>
      <c r="B68" s="176"/>
    </row>
    <row r="69" spans="1:2" ht="21" customHeight="1">
      <c r="A69" s="206"/>
      <c r="B69" s="176"/>
    </row>
    <row r="70" spans="1:2" ht="21" customHeight="1">
      <c r="A70" s="176"/>
      <c r="B70" s="176"/>
    </row>
    <row r="71" spans="1:2" ht="21" customHeight="1">
      <c r="A71" s="176"/>
      <c r="B71" s="176"/>
    </row>
    <row r="72" spans="1:2" ht="21" customHeight="1">
      <c r="A72" s="176"/>
      <c r="B72" s="176"/>
    </row>
    <row r="73" spans="1:2" ht="21" customHeight="1">
      <c r="A73" s="176"/>
    </row>
    <row r="74" spans="1:2" ht="21" customHeight="1">
      <c r="A74" s="176"/>
    </row>
    <row r="75" spans="1:2" ht="21" customHeight="1">
      <c r="A75" s="176"/>
    </row>
  </sheetData>
  <pageMargins left="0.78740157480314998" right="0.47244094488188998" top="0.69" bottom="0.23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7589-84AC-4970-9CF0-F64143B7D1A3}">
  <sheetPr>
    <pageSetUpPr fitToPage="1"/>
  </sheetPr>
  <dimension ref="A1:J42"/>
  <sheetViews>
    <sheetView workbookViewId="0">
      <selection activeCell="B3" sqref="B3"/>
    </sheetView>
  </sheetViews>
  <sheetFormatPr defaultColWidth="9.28515625" defaultRowHeight="12.75"/>
  <cols>
    <col min="1" max="1" width="10.5703125" style="400" customWidth="1"/>
    <col min="2" max="2" width="21.42578125" style="400" customWidth="1"/>
    <col min="3" max="6" width="10.7109375" style="400" customWidth="1"/>
    <col min="7" max="7" width="15" style="400" customWidth="1"/>
    <col min="8" max="16384" width="9.28515625" style="400"/>
  </cols>
  <sheetData>
    <row r="1" spans="1:7" ht="20.100000000000001" customHeight="1">
      <c r="A1" s="397" t="s">
        <v>454</v>
      </c>
      <c r="B1" s="398"/>
      <c r="C1" s="399"/>
      <c r="D1" s="399"/>
      <c r="E1" s="399"/>
      <c r="F1" s="399"/>
    </row>
    <row r="2" spans="1:7" ht="20.100000000000001" customHeight="1">
      <c r="A2" s="397" t="s">
        <v>455</v>
      </c>
      <c r="B2" s="398"/>
      <c r="C2" s="399"/>
      <c r="D2" s="399"/>
      <c r="E2" s="399"/>
      <c r="F2" s="399"/>
    </row>
    <row r="3" spans="1:7" ht="20.100000000000001" customHeight="1">
      <c r="A3" s="401"/>
      <c r="B3" s="401"/>
      <c r="C3" s="401"/>
      <c r="D3" s="401"/>
      <c r="E3" s="401"/>
      <c r="F3" s="402"/>
      <c r="G3" s="402"/>
    </row>
    <row r="4" spans="1:7" ht="20.100000000000001" customHeight="1">
      <c r="A4" s="401"/>
      <c r="B4" s="401"/>
      <c r="C4" s="401"/>
      <c r="D4" s="401"/>
      <c r="E4" s="401"/>
      <c r="F4" s="402"/>
      <c r="G4" s="403" t="s">
        <v>48</v>
      </c>
    </row>
    <row r="5" spans="1:7" ht="16.149999999999999" customHeight="1">
      <c r="A5" s="404"/>
      <c r="B5" s="404"/>
      <c r="C5" s="726" t="s">
        <v>456</v>
      </c>
      <c r="D5" s="726"/>
      <c r="E5" s="726"/>
      <c r="F5" s="726"/>
      <c r="G5" s="405" t="s">
        <v>457</v>
      </c>
    </row>
    <row r="6" spans="1:7" ht="16.149999999999999" customHeight="1">
      <c r="A6" s="401"/>
      <c r="B6" s="401"/>
      <c r="C6" s="406" t="s">
        <v>458</v>
      </c>
      <c r="D6" s="406" t="s">
        <v>50</v>
      </c>
      <c r="E6" s="406" t="s">
        <v>459</v>
      </c>
      <c r="F6" s="406" t="s">
        <v>611</v>
      </c>
      <c r="G6" s="407" t="s">
        <v>30</v>
      </c>
    </row>
    <row r="7" spans="1:7" ht="16.149999999999999" customHeight="1">
      <c r="A7" s="401"/>
      <c r="B7" s="401"/>
      <c r="C7" s="408" t="s">
        <v>460</v>
      </c>
      <c r="D7" s="406" t="s">
        <v>100</v>
      </c>
      <c r="E7" s="406" t="s">
        <v>100</v>
      </c>
      <c r="F7" s="406" t="s">
        <v>100</v>
      </c>
      <c r="G7" s="407" t="s">
        <v>5</v>
      </c>
    </row>
    <row r="8" spans="1:7" ht="16.149999999999999" customHeight="1">
      <c r="A8" s="401"/>
      <c r="B8" s="401"/>
      <c r="C8" s="409"/>
      <c r="D8" s="410">
        <v>2024</v>
      </c>
      <c r="E8" s="410">
        <v>2024</v>
      </c>
      <c r="F8" s="410">
        <v>2025</v>
      </c>
      <c r="G8" s="411" t="s">
        <v>6</v>
      </c>
    </row>
    <row r="9" spans="1:7" ht="20.100000000000001" customHeight="1">
      <c r="A9" s="412"/>
      <c r="B9" s="412"/>
      <c r="C9" s="412"/>
      <c r="D9" s="412"/>
      <c r="E9" s="412"/>
      <c r="G9" s="413"/>
    </row>
    <row r="10" spans="1:7" ht="20.100000000000001" customHeight="1">
      <c r="A10" s="414" t="s">
        <v>461</v>
      </c>
      <c r="B10" s="415"/>
      <c r="C10" s="416">
        <v>118.65580471238785</v>
      </c>
      <c r="D10" s="416">
        <v>103.12615934465994</v>
      </c>
      <c r="E10" s="416">
        <v>101.29687891795625</v>
      </c>
      <c r="F10" s="416">
        <v>99.9739</v>
      </c>
      <c r="G10" s="417">
        <v>103.22252229425024</v>
      </c>
    </row>
    <row r="11" spans="1:7" ht="20.100000000000001" customHeight="1">
      <c r="A11" s="418" t="s">
        <v>462</v>
      </c>
      <c r="B11" s="418"/>
      <c r="C11" s="419">
        <v>123.95245912563752</v>
      </c>
      <c r="D11" s="419">
        <v>103.83210596062287</v>
      </c>
      <c r="E11" s="419">
        <v>101.11394926904931</v>
      </c>
      <c r="F11" s="419">
        <v>99.949799999999996</v>
      </c>
      <c r="G11" s="420">
        <v>103.78302481359769</v>
      </c>
    </row>
    <row r="12" spans="1:7" ht="20.100000000000001" customHeight="1">
      <c r="A12" s="421" t="s">
        <v>463</v>
      </c>
      <c r="B12" s="418" t="s">
        <v>464</v>
      </c>
      <c r="C12" s="419">
        <v>134.1860859084828</v>
      </c>
      <c r="D12" s="419">
        <v>100.6776997659704</v>
      </c>
      <c r="E12" s="419">
        <v>99.236721851705397</v>
      </c>
      <c r="F12" s="419">
        <v>99.169799999999995</v>
      </c>
      <c r="G12" s="420">
        <v>101.62119079887692</v>
      </c>
    </row>
    <row r="13" spans="1:7" ht="20.100000000000001" customHeight="1">
      <c r="A13" s="418"/>
      <c r="B13" s="418" t="s">
        <v>465</v>
      </c>
      <c r="C13" s="419">
        <v>120.74876954543771</v>
      </c>
      <c r="D13" s="419">
        <v>104.54079760979189</v>
      </c>
      <c r="E13" s="419">
        <v>101.46839511522505</v>
      </c>
      <c r="F13" s="419">
        <v>100.07859999999999</v>
      </c>
      <c r="G13" s="420">
        <v>104.19190739497147</v>
      </c>
    </row>
    <row r="14" spans="1:7" ht="20.100000000000001" customHeight="1">
      <c r="A14" s="418"/>
      <c r="B14" s="418" t="s">
        <v>466</v>
      </c>
      <c r="C14" s="419">
        <v>127.84450979068478</v>
      </c>
      <c r="D14" s="419">
        <v>103.45260952170305</v>
      </c>
      <c r="E14" s="419">
        <v>101.04751651788571</v>
      </c>
      <c r="F14" s="419">
        <v>99.965800000000002</v>
      </c>
      <c r="G14" s="420">
        <v>103.70561857949417</v>
      </c>
    </row>
    <row r="15" spans="1:7" ht="20.100000000000001" customHeight="1">
      <c r="A15" s="418" t="s">
        <v>467</v>
      </c>
      <c r="B15" s="418"/>
      <c r="C15" s="419">
        <v>114.82694584930681</v>
      </c>
      <c r="D15" s="419">
        <v>102.0463616355789</v>
      </c>
      <c r="E15" s="419">
        <v>100.76790798812702</v>
      </c>
      <c r="F15" s="419">
        <v>99.962599999999995</v>
      </c>
      <c r="G15" s="420">
        <v>102.25902082390847</v>
      </c>
    </row>
    <row r="16" spans="1:7" ht="20.100000000000001" customHeight="1">
      <c r="A16" s="418" t="s">
        <v>468</v>
      </c>
      <c r="B16" s="418"/>
      <c r="C16" s="419">
        <v>108.85635821050724</v>
      </c>
      <c r="D16" s="419">
        <v>101.15977386146594</v>
      </c>
      <c r="E16" s="419">
        <v>100.32164185028425</v>
      </c>
      <c r="F16" s="419">
        <v>100.05459999999999</v>
      </c>
      <c r="G16" s="420">
        <v>101.17431595284782</v>
      </c>
    </row>
    <row r="17" spans="1:10" ht="20.100000000000001" customHeight="1">
      <c r="A17" s="418" t="s">
        <v>469</v>
      </c>
      <c r="B17" s="418"/>
      <c r="C17" s="419">
        <v>124.93494138791729</v>
      </c>
      <c r="D17" s="419">
        <v>105.30291032048595</v>
      </c>
      <c r="E17" s="419">
        <v>101.41905176412334</v>
      </c>
      <c r="F17" s="419">
        <v>100.5042</v>
      </c>
      <c r="G17" s="420">
        <v>105.10748114428674</v>
      </c>
    </row>
    <row r="18" spans="1:10" ht="20.100000000000001" customHeight="1">
      <c r="A18" s="418" t="s">
        <v>470</v>
      </c>
      <c r="B18" s="418"/>
      <c r="C18" s="419">
        <v>109.13990152008766</v>
      </c>
      <c r="D18" s="419">
        <v>101.58026121765459</v>
      </c>
      <c r="E18" s="419">
        <v>100.49543724063163</v>
      </c>
      <c r="F18" s="419">
        <v>100.1318</v>
      </c>
      <c r="G18" s="420">
        <v>101.5652801055313</v>
      </c>
      <c r="H18" s="422"/>
      <c r="J18" s="422"/>
    </row>
    <row r="19" spans="1:10" ht="20.100000000000001" customHeight="1">
      <c r="A19" s="418" t="s">
        <v>471</v>
      </c>
      <c r="B19" s="418"/>
      <c r="C19" s="419">
        <v>126.00415213922638</v>
      </c>
      <c r="D19" s="419">
        <v>114.5879826843053</v>
      </c>
      <c r="E19" s="419">
        <v>109.94927780984878</v>
      </c>
      <c r="F19" s="419">
        <v>100.1262</v>
      </c>
      <c r="G19" s="420">
        <v>114.39820145853895</v>
      </c>
    </row>
    <row r="20" spans="1:10" ht="20.100000000000001" customHeight="1">
      <c r="A20" s="421" t="s">
        <v>463</v>
      </c>
      <c r="B20" s="418" t="s">
        <v>472</v>
      </c>
      <c r="C20" s="419">
        <v>132.06320206256257</v>
      </c>
      <c r="D20" s="419">
        <v>119.04750585165797</v>
      </c>
      <c r="E20" s="419">
        <v>113.14088692458787</v>
      </c>
      <c r="F20" s="419">
        <v>100.1426</v>
      </c>
      <c r="G20" s="420">
        <v>118.79291870965875</v>
      </c>
    </row>
    <row r="21" spans="1:10" ht="20.100000000000001" customHeight="1">
      <c r="A21" s="418" t="s">
        <v>473</v>
      </c>
      <c r="B21" s="418"/>
      <c r="C21" s="419">
        <v>107.86577276775733</v>
      </c>
      <c r="D21" s="419">
        <v>95.925556327583607</v>
      </c>
      <c r="E21" s="419">
        <v>100.14980721690914</v>
      </c>
      <c r="F21" s="419">
        <v>98.594656694319681</v>
      </c>
      <c r="G21" s="420">
        <v>97.5959351726829</v>
      </c>
    </row>
    <row r="22" spans="1:10" ht="20.100000000000001" customHeight="1">
      <c r="A22" s="418" t="s">
        <v>474</v>
      </c>
      <c r="B22" s="418"/>
      <c r="C22" s="419">
        <v>95.680813715314272</v>
      </c>
      <c r="D22" s="419">
        <v>99.476471368803615</v>
      </c>
      <c r="E22" s="419">
        <v>99.86311259171903</v>
      </c>
      <c r="F22" s="419">
        <v>100.0166</v>
      </c>
      <c r="G22" s="420">
        <v>99.414502108424813</v>
      </c>
    </row>
    <row r="23" spans="1:10" ht="20.100000000000001" customHeight="1">
      <c r="A23" s="418" t="s">
        <v>475</v>
      </c>
      <c r="B23" s="418"/>
      <c r="C23" s="419">
        <v>123.46375742854843</v>
      </c>
      <c r="D23" s="419">
        <v>99.74771687258233</v>
      </c>
      <c r="E23" s="419">
        <v>99.999788937914488</v>
      </c>
      <c r="F23" s="419">
        <v>100.0211</v>
      </c>
      <c r="G23" s="420">
        <v>99.393828540524311</v>
      </c>
      <c r="H23" s="423"/>
    </row>
    <row r="24" spans="1:10" ht="20.100000000000001" customHeight="1">
      <c r="A24" s="421" t="s">
        <v>463</v>
      </c>
      <c r="B24" s="418" t="s">
        <v>476</v>
      </c>
      <c r="C24" s="419">
        <v>124.3414705852912</v>
      </c>
      <c r="D24" s="419">
        <v>99.515081867679584</v>
      </c>
      <c r="E24" s="419">
        <v>99.954596814862768</v>
      </c>
      <c r="F24" s="419">
        <v>100.0048</v>
      </c>
      <c r="G24" s="420">
        <v>99.128688226012201</v>
      </c>
    </row>
    <row r="25" spans="1:10" ht="20.100000000000001" customHeight="1">
      <c r="A25" s="418" t="s">
        <v>477</v>
      </c>
      <c r="B25" s="418"/>
      <c r="C25" s="419">
        <v>108.05037030477041</v>
      </c>
      <c r="D25" s="419">
        <v>102.15917044701932</v>
      </c>
      <c r="E25" s="419">
        <v>100.62858029932138</v>
      </c>
      <c r="F25" s="419">
        <v>100.18040000000001</v>
      </c>
      <c r="G25" s="420">
        <v>102.16483919245111</v>
      </c>
    </row>
    <row r="26" spans="1:10" ht="20.100000000000001" customHeight="1">
      <c r="A26" s="418" t="s">
        <v>478</v>
      </c>
      <c r="B26" s="418"/>
      <c r="C26" s="419">
        <v>124.44398856957191</v>
      </c>
      <c r="D26" s="419">
        <v>106.53136629669189</v>
      </c>
      <c r="E26" s="419">
        <v>100.90005659235149</v>
      </c>
      <c r="F26" s="419">
        <v>100.2131</v>
      </c>
      <c r="G26" s="420">
        <v>106.63451026058738</v>
      </c>
    </row>
    <row r="27" spans="1:10" ht="20.100000000000001" customHeight="1">
      <c r="A27" s="414" t="s">
        <v>479</v>
      </c>
      <c r="B27" s="424"/>
      <c r="C27" s="416">
        <v>239.34232483075877</v>
      </c>
      <c r="D27" s="416">
        <v>132.68490262198995</v>
      </c>
      <c r="E27" s="416">
        <v>110.75216517156173</v>
      </c>
      <c r="F27" s="416">
        <v>104.67870000000001</v>
      </c>
      <c r="G27" s="425">
        <v>131.45019601579304</v>
      </c>
    </row>
    <row r="28" spans="1:10" ht="20.100000000000001" customHeight="1">
      <c r="A28" s="414" t="s">
        <v>480</v>
      </c>
      <c r="B28" s="424"/>
      <c r="C28" s="416">
        <v>110.63340877796151</v>
      </c>
      <c r="D28" s="416">
        <v>103.40352790974467</v>
      </c>
      <c r="E28" s="416">
        <v>100.92384562143309</v>
      </c>
      <c r="F28" s="416">
        <v>100.7727</v>
      </c>
      <c r="G28" s="425">
        <v>103.63376791006151</v>
      </c>
    </row>
    <row r="29" spans="1:10" ht="20.100000000000001" customHeight="1">
      <c r="A29" s="414" t="s">
        <v>481</v>
      </c>
      <c r="B29" s="424"/>
      <c r="C29" s="416"/>
      <c r="D29" s="416">
        <v>3.1014633656843316</v>
      </c>
      <c r="E29" s="416"/>
      <c r="F29" s="426">
        <v>0.25298550122592189</v>
      </c>
      <c r="G29" s="425">
        <v>3.0142242258792322</v>
      </c>
    </row>
    <row r="30" spans="1:10" ht="9" customHeight="1">
      <c r="A30" s="427"/>
      <c r="B30" s="427"/>
      <c r="C30" s="427"/>
    </row>
    <row r="31" spans="1:10" ht="24.75" customHeight="1">
      <c r="A31" s="428" t="s">
        <v>482</v>
      </c>
    </row>
    <row r="39" spans="3:7" ht="14.25">
      <c r="C39" s="429"/>
      <c r="D39" s="429"/>
      <c r="E39" s="429"/>
      <c r="F39" s="430"/>
      <c r="G39" s="430"/>
    </row>
    <row r="40" spans="3:7" ht="14.25">
      <c r="C40" s="430"/>
      <c r="D40" s="430"/>
      <c r="E40" s="430"/>
      <c r="F40" s="430"/>
      <c r="G40" s="430"/>
    </row>
    <row r="41" spans="3:7" ht="14.25">
      <c r="C41" s="431"/>
      <c r="D41" s="431"/>
      <c r="E41" s="432"/>
      <c r="F41" s="431"/>
      <c r="G41" s="431"/>
    </row>
    <row r="42" spans="3:7" ht="14.25">
      <c r="C42" s="431"/>
      <c r="D42" s="431"/>
      <c r="E42" s="432"/>
      <c r="F42" s="431"/>
      <c r="G42" s="431"/>
    </row>
  </sheetData>
  <mergeCells count="1">
    <mergeCell ref="C5:F5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0889-642F-4194-8C47-215935D3D2E2}">
  <sheetPr>
    <pageSetUpPr fitToPage="1"/>
  </sheetPr>
  <dimension ref="A1:L26"/>
  <sheetViews>
    <sheetView topLeftCell="A16" workbookViewId="0">
      <selection activeCell="B3" sqref="B3"/>
    </sheetView>
  </sheetViews>
  <sheetFormatPr defaultColWidth="9.42578125" defaultRowHeight="12.75"/>
  <cols>
    <col min="1" max="1" width="59.42578125" style="443" customWidth="1"/>
    <col min="2" max="3" width="13.5703125" style="443" customWidth="1"/>
    <col min="4" max="4" width="11.5703125" style="443" customWidth="1"/>
    <col min="5" max="5" width="11" style="443" customWidth="1"/>
    <col min="6" max="6" width="11.42578125" style="443" customWidth="1"/>
    <col min="7" max="7" width="9.42578125" style="443"/>
    <col min="8" max="8" width="17.5703125" style="443" customWidth="1"/>
    <col min="9" max="16384" width="9.42578125" style="443"/>
  </cols>
  <sheetData>
    <row r="1" spans="1:8" s="434" customFormat="1" ht="20.100000000000001" customHeight="1">
      <c r="A1" s="433" t="s">
        <v>483</v>
      </c>
    </row>
    <row r="2" spans="1:8" s="434" customFormat="1" ht="20.100000000000001" customHeight="1">
      <c r="A2" s="435"/>
      <c r="B2" s="435"/>
      <c r="C2" s="435"/>
    </row>
    <row r="3" spans="1:8" s="434" customFormat="1" ht="20.100000000000001" customHeight="1">
      <c r="A3" s="436"/>
      <c r="B3" s="437"/>
      <c r="C3" s="403" t="s">
        <v>48</v>
      </c>
    </row>
    <row r="4" spans="1:8" s="434" customFormat="1" ht="20.100000000000001" customHeight="1">
      <c r="A4" s="438"/>
      <c r="B4" s="727" t="s">
        <v>484</v>
      </c>
      <c r="C4" s="727"/>
    </row>
    <row r="5" spans="1:8" s="441" customFormat="1" ht="20.100000000000001" customHeight="1">
      <c r="A5" s="439"/>
      <c r="B5" s="440" t="s">
        <v>51</v>
      </c>
      <c r="C5" s="440" t="s">
        <v>485</v>
      </c>
    </row>
    <row r="6" spans="1:8" s="441" customFormat="1" ht="20.100000000000001" customHeight="1">
      <c r="A6" s="439"/>
      <c r="B6" s="442" t="s">
        <v>22</v>
      </c>
      <c r="C6" s="442" t="s">
        <v>22</v>
      </c>
    </row>
    <row r="7" spans="1:8" ht="18" customHeight="1"/>
    <row r="8" spans="1:8" ht="19.899999999999999" customHeight="1">
      <c r="A8" s="444" t="s">
        <v>486</v>
      </c>
      <c r="B8" s="445">
        <v>108.28105575097425</v>
      </c>
      <c r="C8" s="446">
        <v>101.73639019386033</v>
      </c>
      <c r="D8" s="447"/>
      <c r="E8" s="448"/>
      <c r="F8" s="447"/>
    </row>
    <row r="9" spans="1:8" ht="19.899999999999999" customHeight="1">
      <c r="A9" s="449" t="s">
        <v>487</v>
      </c>
      <c r="B9" s="450">
        <v>109.78713293693023</v>
      </c>
      <c r="C9" s="450">
        <v>101.28860369161887</v>
      </c>
      <c r="D9" s="451"/>
      <c r="E9" s="448"/>
      <c r="F9" s="451"/>
    </row>
    <row r="10" spans="1:8" ht="19.899999999999999" customHeight="1">
      <c r="A10" s="449" t="s">
        <v>488</v>
      </c>
      <c r="B10" s="452">
        <v>103.96036424996097</v>
      </c>
      <c r="C10" s="450">
        <v>101.65231634823027</v>
      </c>
      <c r="D10" s="451"/>
      <c r="E10" s="448"/>
      <c r="F10" s="451"/>
    </row>
    <row r="11" spans="1:8" ht="19.899999999999999" customHeight="1">
      <c r="A11" s="449" t="s">
        <v>489</v>
      </c>
      <c r="B11" s="452">
        <v>103.9264950475095</v>
      </c>
      <c r="C11" s="450">
        <v>103.16591143022703</v>
      </c>
      <c r="D11" s="451"/>
      <c r="E11" s="448"/>
      <c r="F11" s="451"/>
    </row>
    <row r="12" spans="1:8" ht="19.899999999999999" customHeight="1">
      <c r="A12" s="444" t="s">
        <v>490</v>
      </c>
      <c r="B12" s="445">
        <v>102.24348009372363</v>
      </c>
      <c r="C12" s="446">
        <v>101.24661479947514</v>
      </c>
      <c r="D12" s="447"/>
      <c r="E12" s="448"/>
      <c r="F12" s="447"/>
    </row>
    <row r="13" spans="1:8" ht="19.899999999999999" customHeight="1">
      <c r="A13" s="449" t="s">
        <v>57</v>
      </c>
      <c r="B13" s="450">
        <v>100.07035326263154</v>
      </c>
      <c r="C13" s="450">
        <v>100.68358485348625</v>
      </c>
      <c r="D13" s="453"/>
      <c r="E13" s="448"/>
      <c r="F13" s="451"/>
      <c r="H13" s="454"/>
    </row>
    <row r="14" spans="1:8" ht="19.899999999999999" customHeight="1">
      <c r="A14" s="449" t="s">
        <v>63</v>
      </c>
      <c r="B14" s="452">
        <v>102.01337393883061</v>
      </c>
      <c r="C14" s="450">
        <v>101.15731941594399</v>
      </c>
      <c r="D14" s="451"/>
      <c r="E14" s="448"/>
      <c r="F14" s="451"/>
    </row>
    <row r="15" spans="1:8" ht="19.899999999999999" customHeight="1">
      <c r="A15" s="455" t="s">
        <v>491</v>
      </c>
      <c r="B15" s="452">
        <v>110.71146903984372</v>
      </c>
      <c r="C15" s="450">
        <v>104.24923098745589</v>
      </c>
      <c r="D15" s="451"/>
      <c r="E15" s="448"/>
      <c r="F15" s="451"/>
    </row>
    <row r="16" spans="1:8" ht="32.25" customHeight="1">
      <c r="A16" s="455" t="s">
        <v>492</v>
      </c>
      <c r="B16" s="452">
        <v>102.46903274783206</v>
      </c>
      <c r="C16" s="450">
        <v>100.63536962339943</v>
      </c>
      <c r="D16" s="451"/>
      <c r="E16" s="448"/>
      <c r="F16" s="451"/>
    </row>
    <row r="17" spans="1:12" ht="19.899999999999999" customHeight="1">
      <c r="A17" s="444" t="s">
        <v>493</v>
      </c>
      <c r="B17" s="446">
        <v>104.74109973853174</v>
      </c>
      <c r="C17" s="446">
        <v>102.9114708978089</v>
      </c>
      <c r="D17" s="447"/>
      <c r="E17" s="448"/>
      <c r="F17" s="447"/>
      <c r="H17" s="456"/>
      <c r="I17" s="456"/>
      <c r="K17" s="457"/>
      <c r="L17" s="457"/>
    </row>
    <row r="18" spans="1:12" ht="19.899999999999999" customHeight="1">
      <c r="A18" s="458" t="s">
        <v>269</v>
      </c>
      <c r="B18" s="450"/>
      <c r="C18" s="450"/>
      <c r="D18" s="451"/>
      <c r="E18" s="448"/>
      <c r="F18" s="451"/>
      <c r="H18" s="456"/>
      <c r="I18" s="456"/>
      <c r="K18" s="457"/>
      <c r="L18" s="457"/>
    </row>
    <row r="19" spans="1:12" ht="19.899999999999999" customHeight="1">
      <c r="A19" s="449" t="s">
        <v>494</v>
      </c>
      <c r="B19" s="450">
        <v>106.21840790450622</v>
      </c>
      <c r="C19" s="450">
        <v>103.02550243032307</v>
      </c>
      <c r="D19" s="451"/>
      <c r="E19" s="448"/>
      <c r="F19" s="451"/>
      <c r="H19" s="456"/>
      <c r="I19" s="456"/>
      <c r="K19" s="457"/>
      <c r="L19" s="457"/>
    </row>
    <row r="20" spans="1:12" ht="19.899999999999999" customHeight="1">
      <c r="A20" s="449" t="s">
        <v>495</v>
      </c>
      <c r="B20" s="450">
        <v>104.28088976900938</v>
      </c>
      <c r="C20" s="450">
        <v>101.53029371764212</v>
      </c>
      <c r="D20" s="451"/>
      <c r="E20" s="448"/>
      <c r="F20" s="451"/>
      <c r="H20" s="456"/>
      <c r="I20" s="456"/>
      <c r="K20" s="457"/>
      <c r="L20" s="457"/>
    </row>
    <row r="21" spans="1:12" ht="19.899999999999999" customHeight="1">
      <c r="A21" s="449" t="s">
        <v>496</v>
      </c>
      <c r="B21" s="450">
        <v>100.2367452788761</v>
      </c>
      <c r="C21" s="450">
        <v>100.49977014538678</v>
      </c>
      <c r="D21" s="451"/>
      <c r="E21" s="448"/>
      <c r="F21" s="451"/>
      <c r="H21" s="456"/>
      <c r="I21" s="456"/>
      <c r="K21" s="457"/>
      <c r="L21" s="457"/>
    </row>
    <row r="22" spans="1:12" ht="19.899999999999999" customHeight="1">
      <c r="A22" s="449" t="s">
        <v>649</v>
      </c>
      <c r="B22" s="450">
        <v>99.126474429512996</v>
      </c>
      <c r="C22" s="450">
        <v>100.09515673961991</v>
      </c>
      <c r="D22" s="451"/>
      <c r="E22" s="448"/>
      <c r="F22" s="451"/>
      <c r="H22" s="456"/>
      <c r="I22" s="456"/>
      <c r="K22" s="457"/>
      <c r="L22" s="457"/>
    </row>
    <row r="23" spans="1:12" ht="19.899999999999999" customHeight="1">
      <c r="A23" s="449" t="s">
        <v>650</v>
      </c>
      <c r="B23" s="450">
        <v>119.61267482732435</v>
      </c>
      <c r="C23" s="450">
        <v>115.11042678308743</v>
      </c>
      <c r="D23" s="451"/>
      <c r="E23" s="448"/>
      <c r="F23" s="451"/>
      <c r="H23" s="456"/>
      <c r="I23" s="456"/>
      <c r="K23" s="457"/>
      <c r="L23" s="457"/>
    </row>
    <row r="24" spans="1:12" ht="19.899999999999999" customHeight="1">
      <c r="A24" s="449" t="s">
        <v>497</v>
      </c>
      <c r="B24" s="450">
        <v>100.66512731185331</v>
      </c>
      <c r="C24" s="450">
        <v>100.23905798911386</v>
      </c>
      <c r="D24" s="451"/>
      <c r="E24" s="451"/>
      <c r="F24" s="451"/>
    </row>
    <row r="25" spans="1:12" ht="6" customHeight="1">
      <c r="A25" s="459"/>
      <c r="B25" s="459"/>
      <c r="C25" s="459"/>
    </row>
    <row r="26" spans="1:12" ht="21.75" customHeight="1">
      <c r="A26" s="460" t="s">
        <v>499</v>
      </c>
    </row>
  </sheetData>
  <mergeCells count="1">
    <mergeCell ref="B4:C4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9C82C-2F56-4586-83F4-565BF8CE4882}">
  <sheetPr>
    <pageSetUpPr fitToPage="1"/>
  </sheetPr>
  <dimension ref="A1:E95"/>
  <sheetViews>
    <sheetView workbookViewId="0">
      <selection activeCell="B3" sqref="B3"/>
    </sheetView>
  </sheetViews>
  <sheetFormatPr defaultColWidth="9.42578125" defaultRowHeight="25.35" customHeight="1"/>
  <cols>
    <col min="1" max="1" width="59.42578125" style="461" customWidth="1"/>
    <col min="2" max="3" width="13.5703125" style="443" customWidth="1"/>
    <col min="4" max="16384" width="9.42578125" style="461"/>
  </cols>
  <sheetData>
    <row r="1" spans="1:5" ht="20.100000000000001" customHeight="1">
      <c r="A1" s="433" t="s">
        <v>500</v>
      </c>
      <c r="B1" s="434"/>
      <c r="C1" s="434"/>
    </row>
    <row r="2" spans="1:5" ht="20.100000000000001" customHeight="1">
      <c r="A2" s="462"/>
      <c r="B2" s="435"/>
      <c r="C2" s="435"/>
    </row>
    <row r="3" spans="1:5" ht="20.100000000000001" customHeight="1">
      <c r="A3" s="463"/>
      <c r="B3" s="437"/>
      <c r="C3" s="403" t="s">
        <v>48</v>
      </c>
    </row>
    <row r="4" spans="1:5" ht="20.100000000000001" customHeight="1">
      <c r="A4" s="438"/>
      <c r="B4" s="727" t="s">
        <v>484</v>
      </c>
      <c r="C4" s="727"/>
    </row>
    <row r="5" spans="1:5" ht="20.100000000000001" customHeight="1">
      <c r="A5" s="439"/>
      <c r="B5" s="440" t="s">
        <v>51</v>
      </c>
      <c r="C5" s="440" t="s">
        <v>485</v>
      </c>
    </row>
    <row r="6" spans="1:5" ht="20.100000000000001" customHeight="1">
      <c r="A6" s="439"/>
      <c r="B6" s="442" t="s">
        <v>22</v>
      </c>
      <c r="C6" s="442" t="s">
        <v>22</v>
      </c>
    </row>
    <row r="7" spans="1:5" ht="20.100000000000001" customHeight="1">
      <c r="A7" s="439"/>
      <c r="B7" s="464"/>
      <c r="C7" s="464"/>
    </row>
    <row r="8" spans="1:5" s="468" customFormat="1" ht="20.100000000000001" customHeight="1">
      <c r="A8" s="465" t="s">
        <v>501</v>
      </c>
      <c r="B8" s="466">
        <v>104.92639486418388</v>
      </c>
      <c r="C8" s="467">
        <v>102.76222314641711</v>
      </c>
      <c r="E8" s="469"/>
    </row>
    <row r="9" spans="1:5" ht="20.100000000000001" customHeight="1">
      <c r="A9" s="465" t="s">
        <v>502</v>
      </c>
      <c r="B9" s="470"/>
      <c r="C9" s="470"/>
      <c r="E9" s="469"/>
    </row>
    <row r="10" spans="1:5" ht="20.100000000000001" customHeight="1">
      <c r="A10" s="471" t="s">
        <v>503</v>
      </c>
      <c r="B10" s="472">
        <v>101.89674827850882</v>
      </c>
      <c r="C10" s="470">
        <v>101.17170077062099</v>
      </c>
      <c r="E10" s="471"/>
    </row>
    <row r="11" spans="1:5" ht="20.100000000000001" customHeight="1">
      <c r="A11" s="471" t="s">
        <v>504</v>
      </c>
      <c r="B11" s="472">
        <v>105.27839273985818</v>
      </c>
      <c r="C11" s="470">
        <v>102.91698269547052</v>
      </c>
      <c r="E11" s="471"/>
    </row>
    <row r="12" spans="1:5" ht="20.100000000000001" customHeight="1">
      <c r="A12" s="471" t="s">
        <v>505</v>
      </c>
      <c r="B12" s="472">
        <v>101.10059060202458</v>
      </c>
      <c r="C12" s="470">
        <v>100.7112171566734</v>
      </c>
      <c r="E12" s="471"/>
    </row>
    <row r="13" spans="1:5" ht="20.100000000000001" customHeight="1">
      <c r="A13" s="465" t="s">
        <v>506</v>
      </c>
      <c r="B13" s="470"/>
      <c r="C13" s="470"/>
      <c r="E13" s="469"/>
    </row>
    <row r="14" spans="1:5" ht="20.100000000000001" customHeight="1">
      <c r="A14" s="471" t="s">
        <v>507</v>
      </c>
      <c r="B14" s="472">
        <v>104.93586590686417</v>
      </c>
      <c r="C14" s="470">
        <v>102.65608975160021</v>
      </c>
      <c r="E14" s="471"/>
    </row>
    <row r="15" spans="1:5" ht="20.100000000000001" customHeight="1">
      <c r="A15" s="471" t="s">
        <v>508</v>
      </c>
      <c r="B15" s="470">
        <v>103.20088148221812</v>
      </c>
      <c r="C15" s="470">
        <v>100.89672219293146</v>
      </c>
      <c r="E15" s="471"/>
    </row>
    <row r="16" spans="1:5" ht="20.100000000000001" customHeight="1">
      <c r="A16" s="471" t="s">
        <v>509</v>
      </c>
      <c r="B16" s="470">
        <v>105.0755835443663</v>
      </c>
      <c r="C16" s="470">
        <v>102.93736313907422</v>
      </c>
      <c r="E16" s="471"/>
    </row>
    <row r="17" spans="1:5" ht="20.100000000000001" customHeight="1">
      <c r="A17" s="471" t="s">
        <v>510</v>
      </c>
      <c r="B17" s="470">
        <v>103.4235206368481</v>
      </c>
      <c r="C17" s="470">
        <v>101.20302015285199</v>
      </c>
      <c r="E17" s="471"/>
    </row>
    <row r="18" spans="1:5" ht="20.100000000000001" customHeight="1">
      <c r="A18" s="471" t="s">
        <v>511</v>
      </c>
      <c r="B18" s="470">
        <v>103.68413007315289</v>
      </c>
      <c r="C18" s="470">
        <v>101.81352866805355</v>
      </c>
      <c r="E18" s="471"/>
    </row>
    <row r="19" spans="1:5" ht="20.100000000000001" customHeight="1">
      <c r="A19" s="471" t="s">
        <v>512</v>
      </c>
      <c r="B19" s="470">
        <v>102.92472241368679</v>
      </c>
      <c r="C19" s="470">
        <v>100.98940072340399</v>
      </c>
      <c r="E19" s="471"/>
    </row>
    <row r="20" spans="1:5" ht="20.100000000000001" customHeight="1">
      <c r="A20" s="471" t="s">
        <v>513</v>
      </c>
      <c r="B20" s="470">
        <v>103.62568012467831</v>
      </c>
      <c r="C20" s="470">
        <v>101.1075574770268</v>
      </c>
      <c r="E20" s="471"/>
    </row>
    <row r="21" spans="1:5" s="443" customFormat="1" ht="6" customHeight="1">
      <c r="A21" s="459"/>
      <c r="B21" s="459"/>
      <c r="C21" s="459"/>
    </row>
    <row r="22" spans="1:5" s="443" customFormat="1" ht="24" customHeight="1">
      <c r="A22" s="460" t="s">
        <v>499</v>
      </c>
    </row>
    <row r="23" spans="1:5" ht="20.100000000000001" customHeight="1">
      <c r="A23" s="471"/>
      <c r="B23" s="470"/>
      <c r="C23" s="470"/>
    </row>
    <row r="24" spans="1:5" ht="20.100000000000001" customHeight="1">
      <c r="A24" s="471"/>
      <c r="B24" s="470"/>
      <c r="C24" s="470"/>
    </row>
    <row r="25" spans="1:5" ht="20.100000000000001" customHeight="1">
      <c r="A25" s="471"/>
      <c r="B25" s="470"/>
      <c r="C25" s="470"/>
    </row>
    <row r="26" spans="1:5" ht="20.100000000000001" customHeight="1">
      <c r="A26" s="473"/>
      <c r="B26" s="464"/>
      <c r="C26" s="464"/>
    </row>
    <row r="27" spans="1:5" ht="20.100000000000001" customHeight="1">
      <c r="A27" s="473"/>
      <c r="B27" s="464"/>
      <c r="C27" s="464"/>
    </row>
    <row r="28" spans="1:5" ht="20.100000000000001" customHeight="1">
      <c r="A28" s="473"/>
      <c r="B28" s="464"/>
      <c r="C28" s="464"/>
    </row>
    <row r="29" spans="1:5" ht="20.100000000000001" customHeight="1">
      <c r="A29" s="473"/>
      <c r="B29" s="464"/>
      <c r="C29" s="464"/>
    </row>
    <row r="30" spans="1:5" ht="20.100000000000001" customHeight="1">
      <c r="A30" s="473"/>
      <c r="B30" s="464"/>
      <c r="C30" s="464"/>
    </row>
    <row r="31" spans="1:5" ht="20.100000000000001" customHeight="1">
      <c r="A31" s="474"/>
      <c r="B31" s="464"/>
      <c r="C31" s="464"/>
    </row>
    <row r="32" spans="1:5" ht="20.100000000000001" customHeight="1">
      <c r="A32" s="474"/>
      <c r="B32" s="464"/>
      <c r="C32" s="464"/>
    </row>
    <row r="33" spans="1:3" ht="20.100000000000001" customHeight="1">
      <c r="A33" s="474"/>
      <c r="B33" s="464"/>
      <c r="C33" s="464"/>
    </row>
    <row r="34" spans="1:3" ht="20.100000000000001" customHeight="1">
      <c r="A34" s="474"/>
      <c r="B34" s="464"/>
      <c r="C34" s="464"/>
    </row>
    <row r="35" spans="1:3" ht="20.100000000000001" customHeight="1">
      <c r="A35" s="474"/>
      <c r="B35" s="464"/>
      <c r="C35" s="464"/>
    </row>
    <row r="36" spans="1:3" ht="20.100000000000001" customHeight="1">
      <c r="A36" s="474"/>
      <c r="B36" s="464"/>
      <c r="C36" s="464"/>
    </row>
    <row r="37" spans="1:3" ht="20.100000000000001" customHeight="1">
      <c r="A37" s="474"/>
      <c r="B37" s="464"/>
      <c r="C37" s="464"/>
    </row>
    <row r="38" spans="1:3" ht="20.100000000000001" customHeight="1">
      <c r="A38" s="474"/>
      <c r="B38" s="464"/>
      <c r="C38" s="464"/>
    </row>
    <row r="39" spans="1:3" ht="20.100000000000001" customHeight="1">
      <c r="A39" s="474"/>
      <c r="B39" s="464"/>
      <c r="C39" s="464"/>
    </row>
    <row r="40" spans="1:3" ht="20.100000000000001" customHeight="1">
      <c r="A40" s="474"/>
      <c r="B40" s="464"/>
      <c r="C40" s="464"/>
    </row>
    <row r="41" spans="1:3" ht="20.100000000000001" customHeight="1">
      <c r="A41" s="474"/>
      <c r="B41" s="464"/>
      <c r="C41" s="464"/>
    </row>
    <row r="42" spans="1:3" ht="20.100000000000001" customHeight="1">
      <c r="A42" s="474"/>
      <c r="B42" s="464"/>
      <c r="C42" s="464"/>
    </row>
    <row r="43" spans="1:3" ht="20.100000000000001" customHeight="1">
      <c r="A43" s="474"/>
      <c r="B43" s="464"/>
      <c r="C43" s="464"/>
    </row>
    <row r="44" spans="1:3" ht="20.100000000000001" customHeight="1">
      <c r="A44" s="474"/>
      <c r="B44" s="464"/>
      <c r="C44" s="464"/>
    </row>
    <row r="45" spans="1:3" ht="20.100000000000001" customHeight="1">
      <c r="A45" s="474"/>
      <c r="B45" s="464"/>
      <c r="C45" s="464"/>
    </row>
    <row r="46" spans="1:3" ht="20.100000000000001" customHeight="1">
      <c r="A46" s="474"/>
      <c r="B46" s="464"/>
      <c r="C46" s="464"/>
    </row>
    <row r="47" spans="1:3" ht="20.100000000000001" customHeight="1">
      <c r="A47" s="474"/>
      <c r="B47" s="464"/>
      <c r="C47" s="464"/>
    </row>
    <row r="48" spans="1:3" ht="20.100000000000001" customHeight="1">
      <c r="A48" s="474"/>
      <c r="B48" s="464"/>
      <c r="C48" s="464"/>
    </row>
    <row r="49" spans="1:1" ht="20.100000000000001" customHeight="1">
      <c r="A49" s="474"/>
    </row>
    <row r="50" spans="1:1" ht="20.100000000000001" customHeight="1">
      <c r="A50" s="474"/>
    </row>
    <row r="51" spans="1:1" ht="20.100000000000001" customHeight="1">
      <c r="A51" s="474"/>
    </row>
    <row r="52" spans="1:1" ht="20.100000000000001" customHeight="1">
      <c r="A52" s="474"/>
    </row>
    <row r="53" spans="1:1" ht="20.100000000000001" customHeight="1">
      <c r="A53" s="474"/>
    </row>
    <row r="54" spans="1:1" ht="20.100000000000001" customHeight="1">
      <c r="A54" s="474"/>
    </row>
    <row r="55" spans="1:1" ht="20.100000000000001" customHeight="1">
      <c r="A55" s="474"/>
    </row>
    <row r="56" spans="1:1" ht="20.100000000000001" customHeight="1">
      <c r="A56" s="474"/>
    </row>
    <row r="57" spans="1:1" ht="20.100000000000001" customHeight="1">
      <c r="A57" s="474"/>
    </row>
    <row r="58" spans="1:1" ht="20.100000000000001" customHeight="1">
      <c r="A58" s="474"/>
    </row>
    <row r="59" spans="1:1" ht="25.35" customHeight="1">
      <c r="A59" s="474"/>
    </row>
    <row r="60" spans="1:1" ht="25.35" customHeight="1">
      <c r="A60" s="474"/>
    </row>
    <row r="61" spans="1:1" ht="25.35" customHeight="1">
      <c r="A61" s="474"/>
    </row>
    <row r="62" spans="1:1" ht="25.35" customHeight="1">
      <c r="A62" s="475"/>
    </row>
    <row r="63" spans="1:1" ht="25.35" customHeight="1">
      <c r="A63" s="475"/>
    </row>
    <row r="64" spans="1:1" ht="25.35" customHeight="1">
      <c r="A64" s="475"/>
    </row>
    <row r="65" spans="1:1" ht="25.35" customHeight="1">
      <c r="A65" s="475"/>
    </row>
    <row r="66" spans="1:1" ht="25.35" customHeight="1">
      <c r="A66" s="475"/>
    </row>
    <row r="67" spans="1:1" ht="25.35" customHeight="1">
      <c r="A67" s="475"/>
    </row>
    <row r="68" spans="1:1" ht="25.35" customHeight="1">
      <c r="A68" s="475"/>
    </row>
    <row r="69" spans="1:1" ht="25.35" customHeight="1">
      <c r="A69" s="475"/>
    </row>
    <row r="70" spans="1:1" ht="25.35" customHeight="1">
      <c r="A70" s="475"/>
    </row>
    <row r="71" spans="1:1" ht="25.35" customHeight="1">
      <c r="A71" s="475"/>
    </row>
    <row r="72" spans="1:1" ht="25.35" customHeight="1">
      <c r="A72" s="475"/>
    </row>
    <row r="73" spans="1:1" ht="25.35" customHeight="1">
      <c r="A73" s="475"/>
    </row>
    <row r="74" spans="1:1" ht="25.35" customHeight="1">
      <c r="A74" s="475"/>
    </row>
    <row r="75" spans="1:1" ht="25.35" customHeight="1">
      <c r="A75" s="475"/>
    </row>
    <row r="76" spans="1:1" ht="25.35" customHeight="1">
      <c r="A76" s="475"/>
    </row>
    <row r="77" spans="1:1" ht="25.35" customHeight="1">
      <c r="A77" s="475"/>
    </row>
    <row r="78" spans="1:1" ht="25.35" customHeight="1">
      <c r="A78" s="475"/>
    </row>
    <row r="79" spans="1:1" ht="25.35" customHeight="1">
      <c r="A79" s="475"/>
    </row>
    <row r="80" spans="1:1" ht="25.35" customHeight="1">
      <c r="A80" s="475"/>
    </row>
    <row r="81" spans="1:1" ht="25.35" customHeight="1">
      <c r="A81" s="475"/>
    </row>
    <row r="82" spans="1:1" ht="25.35" customHeight="1">
      <c r="A82" s="475"/>
    </row>
    <row r="83" spans="1:1" ht="25.35" customHeight="1">
      <c r="A83" s="475"/>
    </row>
    <row r="84" spans="1:1" ht="25.35" customHeight="1">
      <c r="A84" s="475"/>
    </row>
    <row r="85" spans="1:1" ht="25.35" customHeight="1">
      <c r="A85" s="475"/>
    </row>
    <row r="86" spans="1:1" ht="25.35" customHeight="1">
      <c r="A86" s="475"/>
    </row>
    <row r="87" spans="1:1" ht="25.35" customHeight="1">
      <c r="A87" s="475"/>
    </row>
    <row r="88" spans="1:1" ht="25.35" customHeight="1">
      <c r="A88" s="475"/>
    </row>
    <row r="89" spans="1:1" ht="25.35" customHeight="1">
      <c r="A89" s="475"/>
    </row>
    <row r="90" spans="1:1" ht="25.35" customHeight="1">
      <c r="A90" s="475"/>
    </row>
    <row r="91" spans="1:1" ht="25.35" customHeight="1">
      <c r="A91" s="475"/>
    </row>
    <row r="92" spans="1:1" ht="25.35" customHeight="1">
      <c r="A92" s="475"/>
    </row>
    <row r="93" spans="1:1" ht="25.35" customHeight="1">
      <c r="A93" s="475"/>
    </row>
    <row r="94" spans="1:1" ht="25.35" customHeight="1">
      <c r="A94" s="475"/>
    </row>
    <row r="95" spans="1:1" ht="25.35" customHeight="1">
      <c r="A95" s="475"/>
    </row>
  </sheetData>
  <mergeCells count="1">
    <mergeCell ref="B4:C4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401A-E71A-401A-8897-8F5410351F46}">
  <sheetPr>
    <pageSetUpPr fitToPage="1"/>
  </sheetPr>
  <dimension ref="A1:G95"/>
  <sheetViews>
    <sheetView workbookViewId="0">
      <selection activeCell="B3" sqref="B3"/>
    </sheetView>
  </sheetViews>
  <sheetFormatPr defaultRowHeight="25.35" customHeight="1"/>
  <cols>
    <col min="1" max="1" width="59.42578125" style="461" customWidth="1"/>
    <col min="2" max="3" width="13.5703125" style="443" customWidth="1"/>
    <col min="4" max="255" width="9.140625" style="461"/>
    <col min="256" max="256" width="51" style="461" customWidth="1"/>
    <col min="257" max="257" width="12.42578125" style="461" customWidth="1"/>
    <col min="258" max="258" width="12.5703125" style="461" customWidth="1"/>
    <col min="259" max="259" width="11.5703125" style="461" customWidth="1"/>
    <col min="260" max="511" width="9.140625" style="461"/>
    <col min="512" max="512" width="51" style="461" customWidth="1"/>
    <col min="513" max="513" width="12.42578125" style="461" customWidth="1"/>
    <col min="514" max="514" width="12.5703125" style="461" customWidth="1"/>
    <col min="515" max="515" width="11.5703125" style="461" customWidth="1"/>
    <col min="516" max="767" width="9.140625" style="461"/>
    <col min="768" max="768" width="51" style="461" customWidth="1"/>
    <col min="769" max="769" width="12.42578125" style="461" customWidth="1"/>
    <col min="770" max="770" width="12.5703125" style="461" customWidth="1"/>
    <col min="771" max="771" width="11.5703125" style="461" customWidth="1"/>
    <col min="772" max="1023" width="9.140625" style="461"/>
    <col min="1024" max="1024" width="51" style="461" customWidth="1"/>
    <col min="1025" max="1025" width="12.42578125" style="461" customWidth="1"/>
    <col min="1026" max="1026" width="12.5703125" style="461" customWidth="1"/>
    <col min="1027" max="1027" width="11.5703125" style="461" customWidth="1"/>
    <col min="1028" max="1279" width="9.140625" style="461"/>
    <col min="1280" max="1280" width="51" style="461" customWidth="1"/>
    <col min="1281" max="1281" width="12.42578125" style="461" customWidth="1"/>
    <col min="1282" max="1282" width="12.5703125" style="461" customWidth="1"/>
    <col min="1283" max="1283" width="11.5703125" style="461" customWidth="1"/>
    <col min="1284" max="1535" width="9.140625" style="461"/>
    <col min="1536" max="1536" width="51" style="461" customWidth="1"/>
    <col min="1537" max="1537" width="12.42578125" style="461" customWidth="1"/>
    <col min="1538" max="1538" width="12.5703125" style="461" customWidth="1"/>
    <col min="1539" max="1539" width="11.5703125" style="461" customWidth="1"/>
    <col min="1540" max="1791" width="9.140625" style="461"/>
    <col min="1792" max="1792" width="51" style="461" customWidth="1"/>
    <col min="1793" max="1793" width="12.42578125" style="461" customWidth="1"/>
    <col min="1794" max="1794" width="12.5703125" style="461" customWidth="1"/>
    <col min="1795" max="1795" width="11.5703125" style="461" customWidth="1"/>
    <col min="1796" max="2047" width="9.140625" style="461"/>
    <col min="2048" max="2048" width="51" style="461" customWidth="1"/>
    <col min="2049" max="2049" width="12.42578125" style="461" customWidth="1"/>
    <col min="2050" max="2050" width="12.5703125" style="461" customWidth="1"/>
    <col min="2051" max="2051" width="11.5703125" style="461" customWidth="1"/>
    <col min="2052" max="2303" width="9.140625" style="461"/>
    <col min="2304" max="2304" width="51" style="461" customWidth="1"/>
    <col min="2305" max="2305" width="12.42578125" style="461" customWidth="1"/>
    <col min="2306" max="2306" width="12.5703125" style="461" customWidth="1"/>
    <col min="2307" max="2307" width="11.5703125" style="461" customWidth="1"/>
    <col min="2308" max="2559" width="9.140625" style="461"/>
    <col min="2560" max="2560" width="51" style="461" customWidth="1"/>
    <col min="2561" max="2561" width="12.42578125" style="461" customWidth="1"/>
    <col min="2562" max="2562" width="12.5703125" style="461" customWidth="1"/>
    <col min="2563" max="2563" width="11.5703125" style="461" customWidth="1"/>
    <col min="2564" max="2815" width="9.140625" style="461"/>
    <col min="2816" max="2816" width="51" style="461" customWidth="1"/>
    <col min="2817" max="2817" width="12.42578125" style="461" customWidth="1"/>
    <col min="2818" max="2818" width="12.5703125" style="461" customWidth="1"/>
    <col min="2819" max="2819" width="11.5703125" style="461" customWidth="1"/>
    <col min="2820" max="3071" width="9.140625" style="461"/>
    <col min="3072" max="3072" width="51" style="461" customWidth="1"/>
    <col min="3073" max="3073" width="12.42578125" style="461" customWidth="1"/>
    <col min="3074" max="3074" width="12.5703125" style="461" customWidth="1"/>
    <col min="3075" max="3075" width="11.5703125" style="461" customWidth="1"/>
    <col min="3076" max="3327" width="9.140625" style="461"/>
    <col min="3328" max="3328" width="51" style="461" customWidth="1"/>
    <col min="3329" max="3329" width="12.42578125" style="461" customWidth="1"/>
    <col min="3330" max="3330" width="12.5703125" style="461" customWidth="1"/>
    <col min="3331" max="3331" width="11.5703125" style="461" customWidth="1"/>
    <col min="3332" max="3583" width="9.140625" style="461"/>
    <col min="3584" max="3584" width="51" style="461" customWidth="1"/>
    <col min="3585" max="3585" width="12.42578125" style="461" customWidth="1"/>
    <col min="3586" max="3586" width="12.5703125" style="461" customWidth="1"/>
    <col min="3587" max="3587" width="11.5703125" style="461" customWidth="1"/>
    <col min="3588" max="3839" width="9.140625" style="461"/>
    <col min="3840" max="3840" width="51" style="461" customWidth="1"/>
    <col min="3841" max="3841" width="12.42578125" style="461" customWidth="1"/>
    <col min="3842" max="3842" width="12.5703125" style="461" customWidth="1"/>
    <col min="3843" max="3843" width="11.5703125" style="461" customWidth="1"/>
    <col min="3844" max="4095" width="9.140625" style="461"/>
    <col min="4096" max="4096" width="51" style="461" customWidth="1"/>
    <col min="4097" max="4097" width="12.42578125" style="461" customWidth="1"/>
    <col min="4098" max="4098" width="12.5703125" style="461" customWidth="1"/>
    <col min="4099" max="4099" width="11.5703125" style="461" customWidth="1"/>
    <col min="4100" max="4351" width="9.140625" style="461"/>
    <col min="4352" max="4352" width="51" style="461" customWidth="1"/>
    <col min="4353" max="4353" width="12.42578125" style="461" customWidth="1"/>
    <col min="4354" max="4354" width="12.5703125" style="461" customWidth="1"/>
    <col min="4355" max="4355" width="11.5703125" style="461" customWidth="1"/>
    <col min="4356" max="4607" width="9.140625" style="461"/>
    <col min="4608" max="4608" width="51" style="461" customWidth="1"/>
    <col min="4609" max="4609" width="12.42578125" style="461" customWidth="1"/>
    <col min="4610" max="4610" width="12.5703125" style="461" customWidth="1"/>
    <col min="4611" max="4611" width="11.5703125" style="461" customWidth="1"/>
    <col min="4612" max="4863" width="9.140625" style="461"/>
    <col min="4864" max="4864" width="51" style="461" customWidth="1"/>
    <col min="4865" max="4865" width="12.42578125" style="461" customWidth="1"/>
    <col min="4866" max="4866" width="12.5703125" style="461" customWidth="1"/>
    <col min="4867" max="4867" width="11.5703125" style="461" customWidth="1"/>
    <col min="4868" max="5119" width="9.140625" style="461"/>
    <col min="5120" max="5120" width="51" style="461" customWidth="1"/>
    <col min="5121" max="5121" width="12.42578125" style="461" customWidth="1"/>
    <col min="5122" max="5122" width="12.5703125" style="461" customWidth="1"/>
    <col min="5123" max="5123" width="11.5703125" style="461" customWidth="1"/>
    <col min="5124" max="5375" width="9.140625" style="461"/>
    <col min="5376" max="5376" width="51" style="461" customWidth="1"/>
    <col min="5377" max="5377" width="12.42578125" style="461" customWidth="1"/>
    <col min="5378" max="5378" width="12.5703125" style="461" customWidth="1"/>
    <col min="5379" max="5379" width="11.5703125" style="461" customWidth="1"/>
    <col min="5380" max="5631" width="9.140625" style="461"/>
    <col min="5632" max="5632" width="51" style="461" customWidth="1"/>
    <col min="5633" max="5633" width="12.42578125" style="461" customWidth="1"/>
    <col min="5634" max="5634" width="12.5703125" style="461" customWidth="1"/>
    <col min="5635" max="5635" width="11.5703125" style="461" customWidth="1"/>
    <col min="5636" max="5887" width="9.140625" style="461"/>
    <col min="5888" max="5888" width="51" style="461" customWidth="1"/>
    <col min="5889" max="5889" width="12.42578125" style="461" customWidth="1"/>
    <col min="5890" max="5890" width="12.5703125" style="461" customWidth="1"/>
    <col min="5891" max="5891" width="11.5703125" style="461" customWidth="1"/>
    <col min="5892" max="6143" width="9.140625" style="461"/>
    <col min="6144" max="6144" width="51" style="461" customWidth="1"/>
    <col min="6145" max="6145" width="12.42578125" style="461" customWidth="1"/>
    <col min="6146" max="6146" width="12.5703125" style="461" customWidth="1"/>
    <col min="6147" max="6147" width="11.5703125" style="461" customWidth="1"/>
    <col min="6148" max="6399" width="9.140625" style="461"/>
    <col min="6400" max="6400" width="51" style="461" customWidth="1"/>
    <col min="6401" max="6401" width="12.42578125" style="461" customWidth="1"/>
    <col min="6402" max="6402" width="12.5703125" style="461" customWidth="1"/>
    <col min="6403" max="6403" width="11.5703125" style="461" customWidth="1"/>
    <col min="6404" max="6655" width="9.140625" style="461"/>
    <col min="6656" max="6656" width="51" style="461" customWidth="1"/>
    <col min="6657" max="6657" width="12.42578125" style="461" customWidth="1"/>
    <col min="6658" max="6658" width="12.5703125" style="461" customWidth="1"/>
    <col min="6659" max="6659" width="11.5703125" style="461" customWidth="1"/>
    <col min="6660" max="6911" width="9.140625" style="461"/>
    <col min="6912" max="6912" width="51" style="461" customWidth="1"/>
    <col min="6913" max="6913" width="12.42578125" style="461" customWidth="1"/>
    <col min="6914" max="6914" width="12.5703125" style="461" customWidth="1"/>
    <col min="6915" max="6915" width="11.5703125" style="461" customWidth="1"/>
    <col min="6916" max="7167" width="9.140625" style="461"/>
    <col min="7168" max="7168" width="51" style="461" customWidth="1"/>
    <col min="7169" max="7169" width="12.42578125" style="461" customWidth="1"/>
    <col min="7170" max="7170" width="12.5703125" style="461" customWidth="1"/>
    <col min="7171" max="7171" width="11.5703125" style="461" customWidth="1"/>
    <col min="7172" max="7423" width="9.140625" style="461"/>
    <col min="7424" max="7424" width="51" style="461" customWidth="1"/>
    <col min="7425" max="7425" width="12.42578125" style="461" customWidth="1"/>
    <col min="7426" max="7426" width="12.5703125" style="461" customWidth="1"/>
    <col min="7427" max="7427" width="11.5703125" style="461" customWidth="1"/>
    <col min="7428" max="7679" width="9.140625" style="461"/>
    <col min="7680" max="7680" width="51" style="461" customWidth="1"/>
    <col min="7681" max="7681" width="12.42578125" style="461" customWidth="1"/>
    <col min="7682" max="7682" width="12.5703125" style="461" customWidth="1"/>
    <col min="7683" max="7683" width="11.5703125" style="461" customWidth="1"/>
    <col min="7684" max="7935" width="9.140625" style="461"/>
    <col min="7936" max="7936" width="51" style="461" customWidth="1"/>
    <col min="7937" max="7937" width="12.42578125" style="461" customWidth="1"/>
    <col min="7938" max="7938" width="12.5703125" style="461" customWidth="1"/>
    <col min="7939" max="7939" width="11.5703125" style="461" customWidth="1"/>
    <col min="7940" max="8191" width="9.140625" style="461"/>
    <col min="8192" max="8192" width="51" style="461" customWidth="1"/>
    <col min="8193" max="8193" width="12.42578125" style="461" customWidth="1"/>
    <col min="8194" max="8194" width="12.5703125" style="461" customWidth="1"/>
    <col min="8195" max="8195" width="11.5703125" style="461" customWidth="1"/>
    <col min="8196" max="8447" width="9.140625" style="461"/>
    <col min="8448" max="8448" width="51" style="461" customWidth="1"/>
    <col min="8449" max="8449" width="12.42578125" style="461" customWidth="1"/>
    <col min="8450" max="8450" width="12.5703125" style="461" customWidth="1"/>
    <col min="8451" max="8451" width="11.5703125" style="461" customWidth="1"/>
    <col min="8452" max="8703" width="9.140625" style="461"/>
    <col min="8704" max="8704" width="51" style="461" customWidth="1"/>
    <col min="8705" max="8705" width="12.42578125" style="461" customWidth="1"/>
    <col min="8706" max="8706" width="12.5703125" style="461" customWidth="1"/>
    <col min="8707" max="8707" width="11.5703125" style="461" customWidth="1"/>
    <col min="8708" max="8959" width="9.140625" style="461"/>
    <col min="8960" max="8960" width="51" style="461" customWidth="1"/>
    <col min="8961" max="8961" width="12.42578125" style="461" customWidth="1"/>
    <col min="8962" max="8962" width="12.5703125" style="461" customWidth="1"/>
    <col min="8963" max="8963" width="11.5703125" style="461" customWidth="1"/>
    <col min="8964" max="9215" width="9.140625" style="461"/>
    <col min="9216" max="9216" width="51" style="461" customWidth="1"/>
    <col min="9217" max="9217" width="12.42578125" style="461" customWidth="1"/>
    <col min="9218" max="9218" width="12.5703125" style="461" customWidth="1"/>
    <col min="9219" max="9219" width="11.5703125" style="461" customWidth="1"/>
    <col min="9220" max="9471" width="9.140625" style="461"/>
    <col min="9472" max="9472" width="51" style="461" customWidth="1"/>
    <col min="9473" max="9473" width="12.42578125" style="461" customWidth="1"/>
    <col min="9474" max="9474" width="12.5703125" style="461" customWidth="1"/>
    <col min="9475" max="9475" width="11.5703125" style="461" customWidth="1"/>
    <col min="9476" max="9727" width="9.140625" style="461"/>
    <col min="9728" max="9728" width="51" style="461" customWidth="1"/>
    <col min="9729" max="9729" width="12.42578125" style="461" customWidth="1"/>
    <col min="9730" max="9730" width="12.5703125" style="461" customWidth="1"/>
    <col min="9731" max="9731" width="11.5703125" style="461" customWidth="1"/>
    <col min="9732" max="9983" width="9.140625" style="461"/>
    <col min="9984" max="9984" width="51" style="461" customWidth="1"/>
    <col min="9985" max="9985" width="12.42578125" style="461" customWidth="1"/>
    <col min="9986" max="9986" width="12.5703125" style="461" customWidth="1"/>
    <col min="9987" max="9987" width="11.5703125" style="461" customWidth="1"/>
    <col min="9988" max="10239" width="9.140625" style="461"/>
    <col min="10240" max="10240" width="51" style="461" customWidth="1"/>
    <col min="10241" max="10241" width="12.42578125" style="461" customWidth="1"/>
    <col min="10242" max="10242" width="12.5703125" style="461" customWidth="1"/>
    <col min="10243" max="10243" width="11.5703125" style="461" customWidth="1"/>
    <col min="10244" max="10495" width="9.140625" style="461"/>
    <col min="10496" max="10496" width="51" style="461" customWidth="1"/>
    <col min="10497" max="10497" width="12.42578125" style="461" customWidth="1"/>
    <col min="10498" max="10498" width="12.5703125" style="461" customWidth="1"/>
    <col min="10499" max="10499" width="11.5703125" style="461" customWidth="1"/>
    <col min="10500" max="10751" width="9.140625" style="461"/>
    <col min="10752" max="10752" width="51" style="461" customWidth="1"/>
    <col min="10753" max="10753" width="12.42578125" style="461" customWidth="1"/>
    <col min="10754" max="10754" width="12.5703125" style="461" customWidth="1"/>
    <col min="10755" max="10755" width="11.5703125" style="461" customWidth="1"/>
    <col min="10756" max="11007" width="9.140625" style="461"/>
    <col min="11008" max="11008" width="51" style="461" customWidth="1"/>
    <col min="11009" max="11009" width="12.42578125" style="461" customWidth="1"/>
    <col min="11010" max="11010" width="12.5703125" style="461" customWidth="1"/>
    <col min="11011" max="11011" width="11.5703125" style="461" customWidth="1"/>
    <col min="11012" max="11263" width="9.140625" style="461"/>
    <col min="11264" max="11264" width="51" style="461" customWidth="1"/>
    <col min="11265" max="11265" width="12.42578125" style="461" customWidth="1"/>
    <col min="11266" max="11266" width="12.5703125" style="461" customWidth="1"/>
    <col min="11267" max="11267" width="11.5703125" style="461" customWidth="1"/>
    <col min="11268" max="11519" width="9.140625" style="461"/>
    <col min="11520" max="11520" width="51" style="461" customWidth="1"/>
    <col min="11521" max="11521" width="12.42578125" style="461" customWidth="1"/>
    <col min="11522" max="11522" width="12.5703125" style="461" customWidth="1"/>
    <col min="11523" max="11523" width="11.5703125" style="461" customWidth="1"/>
    <col min="11524" max="11775" width="9.140625" style="461"/>
    <col min="11776" max="11776" width="51" style="461" customWidth="1"/>
    <col min="11777" max="11777" width="12.42578125" style="461" customWidth="1"/>
    <col min="11778" max="11778" width="12.5703125" style="461" customWidth="1"/>
    <col min="11779" max="11779" width="11.5703125" style="461" customWidth="1"/>
    <col min="11780" max="12031" width="9.140625" style="461"/>
    <col min="12032" max="12032" width="51" style="461" customWidth="1"/>
    <col min="12033" max="12033" width="12.42578125" style="461" customWidth="1"/>
    <col min="12034" max="12034" width="12.5703125" style="461" customWidth="1"/>
    <col min="12035" max="12035" width="11.5703125" style="461" customWidth="1"/>
    <col min="12036" max="12287" width="9.140625" style="461"/>
    <col min="12288" max="12288" width="51" style="461" customWidth="1"/>
    <col min="12289" max="12289" width="12.42578125" style="461" customWidth="1"/>
    <col min="12290" max="12290" width="12.5703125" style="461" customWidth="1"/>
    <col min="12291" max="12291" width="11.5703125" style="461" customWidth="1"/>
    <col min="12292" max="12543" width="9.140625" style="461"/>
    <col min="12544" max="12544" width="51" style="461" customWidth="1"/>
    <col min="12545" max="12545" width="12.42578125" style="461" customWidth="1"/>
    <col min="12546" max="12546" width="12.5703125" style="461" customWidth="1"/>
    <col min="12547" max="12547" width="11.5703125" style="461" customWidth="1"/>
    <col min="12548" max="12799" width="9.140625" style="461"/>
    <col min="12800" max="12800" width="51" style="461" customWidth="1"/>
    <col min="12801" max="12801" width="12.42578125" style="461" customWidth="1"/>
    <col min="12802" max="12802" width="12.5703125" style="461" customWidth="1"/>
    <col min="12803" max="12803" width="11.5703125" style="461" customWidth="1"/>
    <col min="12804" max="13055" width="9.140625" style="461"/>
    <col min="13056" max="13056" width="51" style="461" customWidth="1"/>
    <col min="13057" max="13057" width="12.42578125" style="461" customWidth="1"/>
    <col min="13058" max="13058" width="12.5703125" style="461" customWidth="1"/>
    <col min="13059" max="13059" width="11.5703125" style="461" customWidth="1"/>
    <col min="13060" max="13311" width="9.140625" style="461"/>
    <col min="13312" max="13312" width="51" style="461" customWidth="1"/>
    <col min="13313" max="13313" width="12.42578125" style="461" customWidth="1"/>
    <col min="13314" max="13314" width="12.5703125" style="461" customWidth="1"/>
    <col min="13315" max="13315" width="11.5703125" style="461" customWidth="1"/>
    <col min="13316" max="13567" width="9.140625" style="461"/>
    <col min="13568" max="13568" width="51" style="461" customWidth="1"/>
    <col min="13569" max="13569" width="12.42578125" style="461" customWidth="1"/>
    <col min="13570" max="13570" width="12.5703125" style="461" customWidth="1"/>
    <col min="13571" max="13571" width="11.5703125" style="461" customWidth="1"/>
    <col min="13572" max="13823" width="9.140625" style="461"/>
    <col min="13824" max="13824" width="51" style="461" customWidth="1"/>
    <col min="13825" max="13825" width="12.42578125" style="461" customWidth="1"/>
    <col min="13826" max="13826" width="12.5703125" style="461" customWidth="1"/>
    <col min="13827" max="13827" width="11.5703125" style="461" customWidth="1"/>
    <col min="13828" max="14079" width="9.140625" style="461"/>
    <col min="14080" max="14080" width="51" style="461" customWidth="1"/>
    <col min="14081" max="14081" width="12.42578125" style="461" customWidth="1"/>
    <col min="14082" max="14082" width="12.5703125" style="461" customWidth="1"/>
    <col min="14083" max="14083" width="11.5703125" style="461" customWidth="1"/>
    <col min="14084" max="14335" width="9.140625" style="461"/>
    <col min="14336" max="14336" width="51" style="461" customWidth="1"/>
    <col min="14337" max="14337" width="12.42578125" style="461" customWidth="1"/>
    <col min="14338" max="14338" width="12.5703125" style="461" customWidth="1"/>
    <col min="14339" max="14339" width="11.5703125" style="461" customWidth="1"/>
    <col min="14340" max="14591" width="9.140625" style="461"/>
    <col min="14592" max="14592" width="51" style="461" customWidth="1"/>
    <col min="14593" max="14593" width="12.42578125" style="461" customWidth="1"/>
    <col min="14594" max="14594" width="12.5703125" style="461" customWidth="1"/>
    <col min="14595" max="14595" width="11.5703125" style="461" customWidth="1"/>
    <col min="14596" max="14847" width="9.140625" style="461"/>
    <col min="14848" max="14848" width="51" style="461" customWidth="1"/>
    <col min="14849" max="14849" width="12.42578125" style="461" customWidth="1"/>
    <col min="14850" max="14850" width="12.5703125" style="461" customWidth="1"/>
    <col min="14851" max="14851" width="11.5703125" style="461" customWidth="1"/>
    <col min="14852" max="15103" width="9.140625" style="461"/>
    <col min="15104" max="15104" width="51" style="461" customWidth="1"/>
    <col min="15105" max="15105" width="12.42578125" style="461" customWidth="1"/>
    <col min="15106" max="15106" width="12.5703125" style="461" customWidth="1"/>
    <col min="15107" max="15107" width="11.5703125" style="461" customWidth="1"/>
    <col min="15108" max="15359" width="9.140625" style="461"/>
    <col min="15360" max="15360" width="51" style="461" customWidth="1"/>
    <col min="15361" max="15361" width="12.42578125" style="461" customWidth="1"/>
    <col min="15362" max="15362" width="12.5703125" style="461" customWidth="1"/>
    <col min="15363" max="15363" width="11.5703125" style="461" customWidth="1"/>
    <col min="15364" max="15615" width="9.140625" style="461"/>
    <col min="15616" max="15616" width="51" style="461" customWidth="1"/>
    <col min="15617" max="15617" width="12.42578125" style="461" customWidth="1"/>
    <col min="15618" max="15618" width="12.5703125" style="461" customWidth="1"/>
    <col min="15619" max="15619" width="11.5703125" style="461" customWidth="1"/>
    <col min="15620" max="15871" width="9.140625" style="461"/>
    <col min="15872" max="15872" width="51" style="461" customWidth="1"/>
    <col min="15873" max="15873" width="12.42578125" style="461" customWidth="1"/>
    <col min="15874" max="15874" width="12.5703125" style="461" customWidth="1"/>
    <col min="15875" max="15875" width="11.5703125" style="461" customWidth="1"/>
    <col min="15876" max="16127" width="9.140625" style="461"/>
    <col min="16128" max="16128" width="51" style="461" customWidth="1"/>
    <col min="16129" max="16129" width="12.42578125" style="461" customWidth="1"/>
    <col min="16130" max="16130" width="12.5703125" style="461" customWidth="1"/>
    <col min="16131" max="16131" width="11.5703125" style="461" customWidth="1"/>
    <col min="16132" max="16384" width="9.140625" style="461"/>
  </cols>
  <sheetData>
    <row r="1" spans="1:7" ht="20.100000000000001" customHeight="1">
      <c r="A1" s="433" t="s">
        <v>514</v>
      </c>
      <c r="B1" s="434"/>
      <c r="C1" s="434"/>
    </row>
    <row r="2" spans="1:7" ht="20.100000000000001" customHeight="1">
      <c r="A2" s="462"/>
      <c r="B2" s="435"/>
      <c r="C2" s="435"/>
    </row>
    <row r="3" spans="1:7" ht="20.100000000000001" customHeight="1">
      <c r="A3" s="463"/>
      <c r="B3" s="437"/>
      <c r="C3" s="403" t="s">
        <v>48</v>
      </c>
    </row>
    <row r="4" spans="1:7" ht="20.100000000000001" customHeight="1">
      <c r="A4" s="438"/>
      <c r="B4" s="727" t="s">
        <v>484</v>
      </c>
      <c r="C4" s="727"/>
    </row>
    <row r="5" spans="1:7" ht="20.100000000000001" customHeight="1">
      <c r="A5" s="439"/>
      <c r="B5" s="440" t="s">
        <v>51</v>
      </c>
      <c r="C5" s="440" t="s">
        <v>485</v>
      </c>
    </row>
    <row r="6" spans="1:7" ht="20.100000000000001" customHeight="1">
      <c r="A6" s="439"/>
      <c r="B6" s="442" t="s">
        <v>22</v>
      </c>
      <c r="C6" s="442" t="s">
        <v>22</v>
      </c>
    </row>
    <row r="7" spans="1:7" ht="20.100000000000001" customHeight="1">
      <c r="A7" s="439"/>
    </row>
    <row r="8" spans="1:7" s="468" customFormat="1" ht="20.100000000000001" customHeight="1">
      <c r="A8" s="465" t="s">
        <v>501</v>
      </c>
      <c r="B8" s="445">
        <v>106.21840790450622</v>
      </c>
      <c r="C8" s="446">
        <v>103.02550243032307</v>
      </c>
      <c r="D8" s="476"/>
      <c r="E8" s="476"/>
      <c r="F8" s="476"/>
      <c r="G8" s="477"/>
    </row>
    <row r="9" spans="1:7" ht="20.100000000000001" customHeight="1">
      <c r="A9" s="478" t="s">
        <v>515</v>
      </c>
      <c r="B9" s="446">
        <v>102.29552019504931</v>
      </c>
      <c r="C9" s="446">
        <v>102.27733090089657</v>
      </c>
      <c r="D9" s="479"/>
      <c r="E9" s="479"/>
      <c r="F9" s="479"/>
      <c r="G9" s="479"/>
    </row>
    <row r="10" spans="1:7" ht="20.100000000000001" customHeight="1">
      <c r="A10" s="449" t="s">
        <v>516</v>
      </c>
      <c r="B10" s="452">
        <v>92.307828060232239</v>
      </c>
      <c r="C10" s="450">
        <v>114.66491253778382</v>
      </c>
      <c r="D10" s="479"/>
      <c r="E10" s="479"/>
      <c r="F10" s="479"/>
      <c r="G10" s="479"/>
    </row>
    <row r="11" spans="1:7" ht="20.100000000000001" customHeight="1">
      <c r="A11" s="449" t="s">
        <v>517</v>
      </c>
      <c r="B11" s="452">
        <v>102.20525005020922</v>
      </c>
      <c r="C11" s="450">
        <v>102.02235617269804</v>
      </c>
      <c r="D11" s="479"/>
      <c r="E11" s="479"/>
      <c r="F11" s="479"/>
      <c r="G11" s="479"/>
    </row>
    <row r="12" spans="1:7" ht="20.100000000000001" customHeight="1">
      <c r="A12" s="478" t="s">
        <v>518</v>
      </c>
      <c r="B12" s="445">
        <v>102.16509577617381</v>
      </c>
      <c r="C12" s="446">
        <v>101.22166547372396</v>
      </c>
      <c r="D12" s="476"/>
      <c r="E12" s="476"/>
      <c r="F12" s="476"/>
      <c r="G12" s="477"/>
    </row>
    <row r="13" spans="1:7" ht="20.100000000000001" customHeight="1">
      <c r="A13" s="449" t="s">
        <v>519</v>
      </c>
      <c r="B13" s="450">
        <v>102.42794797473123</v>
      </c>
      <c r="C13" s="450">
        <v>101.65289209681229</v>
      </c>
      <c r="D13" s="479"/>
      <c r="E13" s="479"/>
      <c r="F13" s="479"/>
      <c r="G13" s="479"/>
    </row>
    <row r="14" spans="1:7" ht="20.100000000000001" customHeight="1">
      <c r="A14" s="449" t="s">
        <v>520</v>
      </c>
      <c r="B14" s="452">
        <v>101.60141876420489</v>
      </c>
      <c r="C14" s="450">
        <v>100.29905621628336</v>
      </c>
      <c r="D14" s="479"/>
      <c r="E14" s="479"/>
      <c r="F14" s="479"/>
      <c r="G14" s="479"/>
    </row>
    <row r="15" spans="1:7" ht="20.100000000000001" customHeight="1">
      <c r="A15" s="478" t="s">
        <v>521</v>
      </c>
      <c r="B15" s="446">
        <v>169.09132622087529</v>
      </c>
      <c r="C15" s="446">
        <v>121.02918052452516</v>
      </c>
      <c r="D15" s="479"/>
      <c r="E15" s="479"/>
      <c r="F15" s="479"/>
      <c r="G15" s="479"/>
    </row>
    <row r="16" spans="1:7" ht="20.100000000000001" customHeight="1">
      <c r="A16" s="480" t="s">
        <v>522</v>
      </c>
      <c r="B16" s="446">
        <v>102.93066120219736</v>
      </c>
      <c r="C16" s="446">
        <v>100.65011699319237</v>
      </c>
      <c r="D16" s="479"/>
      <c r="E16" s="479"/>
      <c r="F16" s="479"/>
      <c r="G16" s="479"/>
    </row>
    <row r="17" spans="1:7" ht="20.100000000000001" customHeight="1">
      <c r="A17" s="481" t="s">
        <v>523</v>
      </c>
      <c r="B17" s="450"/>
      <c r="C17" s="450"/>
      <c r="D17" s="482"/>
      <c r="E17" s="482"/>
      <c r="F17" s="482"/>
      <c r="G17" s="482"/>
    </row>
    <row r="18" spans="1:7" ht="20.100000000000001" customHeight="1">
      <c r="A18" s="449" t="s">
        <v>524</v>
      </c>
      <c r="B18" s="450">
        <v>103.10786948160602</v>
      </c>
      <c r="C18" s="450">
        <v>100.69301512655532</v>
      </c>
      <c r="D18" s="476"/>
      <c r="E18" s="476"/>
      <c r="F18" s="476"/>
      <c r="G18" s="483"/>
    </row>
    <row r="19" spans="1:7" ht="20.100000000000001" customHeight="1">
      <c r="A19" s="449" t="s">
        <v>525</v>
      </c>
      <c r="B19" s="450">
        <v>99.790313136906434</v>
      </c>
      <c r="C19" s="450">
        <v>100.43489225592374</v>
      </c>
      <c r="D19" s="482"/>
      <c r="E19" s="482"/>
      <c r="F19" s="482"/>
      <c r="G19" s="482"/>
    </row>
    <row r="20" spans="1:7" ht="20.100000000000001" customHeight="1">
      <c r="A20" s="484" t="s">
        <v>526</v>
      </c>
      <c r="B20" s="446">
        <v>102.261553838504</v>
      </c>
      <c r="C20" s="446">
        <v>100.15735940444632</v>
      </c>
      <c r="D20" s="482"/>
      <c r="E20" s="482"/>
      <c r="F20" s="482"/>
      <c r="G20" s="482"/>
    </row>
    <row r="21" spans="1:7" s="443" customFormat="1" ht="6" customHeight="1">
      <c r="A21" s="459"/>
      <c r="B21" s="459"/>
      <c r="C21" s="459"/>
    </row>
    <row r="22" spans="1:7" s="443" customFormat="1" ht="24" customHeight="1">
      <c r="A22" s="460" t="s">
        <v>499</v>
      </c>
    </row>
    <row r="23" spans="1:7" ht="20.100000000000001" customHeight="1">
      <c r="A23" s="471"/>
      <c r="B23" s="450"/>
      <c r="C23" s="450"/>
    </row>
    <row r="24" spans="1:7" ht="20.100000000000001" customHeight="1">
      <c r="A24" s="471"/>
      <c r="B24" s="450"/>
      <c r="C24" s="450"/>
    </row>
    <row r="25" spans="1:7" ht="20.100000000000001" customHeight="1">
      <c r="A25" s="471"/>
      <c r="B25" s="450"/>
      <c r="C25" s="450"/>
    </row>
    <row r="26" spans="1:7" ht="20.100000000000001" customHeight="1">
      <c r="A26" s="473"/>
      <c r="B26" s="445"/>
      <c r="C26" s="446"/>
    </row>
    <row r="27" spans="1:7" ht="20.100000000000001" customHeight="1">
      <c r="A27" s="473"/>
    </row>
    <row r="28" spans="1:7" ht="20.100000000000001" customHeight="1">
      <c r="A28" s="473"/>
    </row>
    <row r="29" spans="1:7" ht="20.100000000000001" customHeight="1">
      <c r="A29" s="473"/>
    </row>
    <row r="30" spans="1:7" ht="20.100000000000001" customHeight="1">
      <c r="A30" s="473"/>
    </row>
    <row r="31" spans="1:7" ht="20.100000000000001" customHeight="1">
      <c r="A31" s="474"/>
    </row>
    <row r="32" spans="1:7" s="443" customFormat="1" ht="20.100000000000001" customHeight="1">
      <c r="A32" s="474"/>
      <c r="D32" s="461"/>
      <c r="E32" s="461"/>
      <c r="F32" s="461"/>
      <c r="G32" s="461"/>
    </row>
    <row r="33" spans="1:7" s="443" customFormat="1" ht="20.100000000000001" customHeight="1">
      <c r="A33" s="474"/>
      <c r="D33" s="461"/>
      <c r="E33" s="461"/>
      <c r="F33" s="461"/>
      <c r="G33" s="461"/>
    </row>
    <row r="34" spans="1:7" s="443" customFormat="1" ht="20.100000000000001" customHeight="1">
      <c r="A34" s="474"/>
      <c r="D34" s="461"/>
      <c r="E34" s="461"/>
      <c r="F34" s="461"/>
      <c r="G34" s="461"/>
    </row>
    <row r="35" spans="1:7" s="443" customFormat="1" ht="20.100000000000001" customHeight="1">
      <c r="A35" s="474"/>
      <c r="D35" s="461"/>
      <c r="E35" s="461"/>
      <c r="F35" s="461"/>
      <c r="G35" s="461"/>
    </row>
    <row r="36" spans="1:7" s="443" customFormat="1" ht="20.100000000000001" customHeight="1">
      <c r="A36" s="474"/>
      <c r="D36" s="461"/>
      <c r="E36" s="461"/>
      <c r="F36" s="461"/>
      <c r="G36" s="461"/>
    </row>
    <row r="37" spans="1:7" s="443" customFormat="1" ht="20.100000000000001" customHeight="1">
      <c r="A37" s="474"/>
      <c r="D37" s="461"/>
      <c r="E37" s="461"/>
      <c r="F37" s="461"/>
      <c r="G37" s="461"/>
    </row>
    <row r="38" spans="1:7" s="443" customFormat="1" ht="20.100000000000001" customHeight="1">
      <c r="A38" s="474"/>
      <c r="D38" s="461"/>
      <c r="E38" s="461"/>
      <c r="F38" s="461"/>
      <c r="G38" s="461"/>
    </row>
    <row r="39" spans="1:7" s="443" customFormat="1" ht="20.100000000000001" customHeight="1">
      <c r="A39" s="474"/>
      <c r="D39" s="461"/>
      <c r="E39" s="461"/>
      <c r="F39" s="461"/>
      <c r="G39" s="461"/>
    </row>
    <row r="40" spans="1:7" s="443" customFormat="1" ht="20.100000000000001" customHeight="1">
      <c r="A40" s="474"/>
      <c r="D40" s="461"/>
      <c r="E40" s="461"/>
      <c r="F40" s="461"/>
      <c r="G40" s="461"/>
    </row>
    <row r="41" spans="1:7" s="443" customFormat="1" ht="20.100000000000001" customHeight="1">
      <c r="A41" s="474"/>
      <c r="D41" s="461"/>
      <c r="E41" s="461"/>
      <c r="F41" s="461"/>
      <c r="G41" s="461"/>
    </row>
    <row r="42" spans="1:7" s="443" customFormat="1" ht="20.100000000000001" customHeight="1">
      <c r="A42" s="474"/>
      <c r="D42" s="461"/>
      <c r="E42" s="461"/>
      <c r="F42" s="461"/>
      <c r="G42" s="461"/>
    </row>
    <row r="43" spans="1:7" s="443" customFormat="1" ht="20.100000000000001" customHeight="1">
      <c r="A43" s="474"/>
      <c r="D43" s="461"/>
      <c r="E43" s="461"/>
      <c r="F43" s="461"/>
      <c r="G43" s="461"/>
    </row>
    <row r="44" spans="1:7" s="443" customFormat="1" ht="20.100000000000001" customHeight="1">
      <c r="A44" s="474"/>
      <c r="D44" s="461"/>
      <c r="E44" s="461"/>
      <c r="F44" s="461"/>
      <c r="G44" s="461"/>
    </row>
    <row r="45" spans="1:7" s="443" customFormat="1" ht="20.100000000000001" customHeight="1">
      <c r="A45" s="474"/>
      <c r="D45" s="461"/>
      <c r="E45" s="461"/>
      <c r="F45" s="461"/>
      <c r="G45" s="461"/>
    </row>
    <row r="46" spans="1:7" s="443" customFormat="1" ht="20.100000000000001" customHeight="1">
      <c r="A46" s="474"/>
      <c r="D46" s="461"/>
      <c r="E46" s="461"/>
      <c r="F46" s="461"/>
      <c r="G46" s="461"/>
    </row>
    <row r="47" spans="1:7" s="443" customFormat="1" ht="20.100000000000001" customHeight="1">
      <c r="A47" s="474"/>
      <c r="D47" s="461"/>
      <c r="E47" s="461"/>
      <c r="F47" s="461"/>
      <c r="G47" s="461"/>
    </row>
    <row r="48" spans="1:7" s="443" customFormat="1" ht="20.100000000000001" customHeight="1">
      <c r="A48" s="474"/>
      <c r="D48" s="461"/>
      <c r="E48" s="461"/>
      <c r="F48" s="461"/>
      <c r="G48" s="461"/>
    </row>
    <row r="49" spans="1:7" s="443" customFormat="1" ht="20.100000000000001" customHeight="1">
      <c r="A49" s="474"/>
      <c r="D49" s="461"/>
      <c r="E49" s="461"/>
      <c r="F49" s="461"/>
      <c r="G49" s="461"/>
    </row>
    <row r="50" spans="1:7" s="443" customFormat="1" ht="20.100000000000001" customHeight="1">
      <c r="A50" s="474"/>
      <c r="D50" s="461"/>
      <c r="E50" s="461"/>
      <c r="F50" s="461"/>
      <c r="G50" s="461"/>
    </row>
    <row r="51" spans="1:7" s="443" customFormat="1" ht="20.100000000000001" customHeight="1">
      <c r="A51" s="474"/>
      <c r="D51" s="461"/>
      <c r="E51" s="461"/>
      <c r="F51" s="461"/>
      <c r="G51" s="461"/>
    </row>
    <row r="52" spans="1:7" s="443" customFormat="1" ht="20.100000000000001" customHeight="1">
      <c r="A52" s="474"/>
      <c r="D52" s="461"/>
      <c r="E52" s="461"/>
      <c r="F52" s="461"/>
      <c r="G52" s="461"/>
    </row>
    <row r="53" spans="1:7" s="443" customFormat="1" ht="20.100000000000001" customHeight="1">
      <c r="A53" s="474"/>
      <c r="D53" s="461"/>
      <c r="E53" s="461"/>
      <c r="F53" s="461"/>
      <c r="G53" s="461"/>
    </row>
    <row r="54" spans="1:7" s="443" customFormat="1" ht="20.100000000000001" customHeight="1">
      <c r="A54" s="474"/>
      <c r="D54" s="461"/>
      <c r="E54" s="461"/>
      <c r="F54" s="461"/>
      <c r="G54" s="461"/>
    </row>
    <row r="55" spans="1:7" s="443" customFormat="1" ht="20.100000000000001" customHeight="1">
      <c r="A55" s="474"/>
      <c r="D55" s="461"/>
      <c r="E55" s="461"/>
      <c r="F55" s="461"/>
      <c r="G55" s="461"/>
    </row>
    <row r="56" spans="1:7" s="443" customFormat="1" ht="20.100000000000001" customHeight="1">
      <c r="A56" s="474"/>
      <c r="D56" s="461"/>
      <c r="E56" s="461"/>
      <c r="F56" s="461"/>
      <c r="G56" s="461"/>
    </row>
    <row r="57" spans="1:7" s="443" customFormat="1" ht="20.100000000000001" customHeight="1">
      <c r="A57" s="474"/>
      <c r="D57" s="461"/>
      <c r="E57" s="461"/>
      <c r="F57" s="461"/>
      <c r="G57" s="461"/>
    </row>
    <row r="58" spans="1:7" s="443" customFormat="1" ht="20.100000000000001" customHeight="1">
      <c r="A58" s="474"/>
      <c r="D58" s="461"/>
      <c r="E58" s="461"/>
      <c r="F58" s="461"/>
      <c r="G58" s="461"/>
    </row>
    <row r="59" spans="1:7" s="443" customFormat="1" ht="25.35" customHeight="1">
      <c r="A59" s="474"/>
      <c r="D59" s="461"/>
      <c r="E59" s="461"/>
      <c r="F59" s="461"/>
      <c r="G59" s="461"/>
    </row>
    <row r="60" spans="1:7" s="443" customFormat="1" ht="25.35" customHeight="1">
      <c r="A60" s="474"/>
      <c r="D60" s="461"/>
      <c r="E60" s="461"/>
      <c r="F60" s="461"/>
      <c r="G60" s="461"/>
    </row>
    <row r="61" spans="1:7" s="443" customFormat="1" ht="25.35" customHeight="1">
      <c r="A61" s="474"/>
      <c r="D61" s="461"/>
      <c r="E61" s="461"/>
      <c r="F61" s="461"/>
      <c r="G61" s="461"/>
    </row>
    <row r="62" spans="1:7" s="443" customFormat="1" ht="25.35" customHeight="1">
      <c r="A62" s="475"/>
      <c r="D62" s="461"/>
      <c r="E62" s="461"/>
      <c r="F62" s="461"/>
      <c r="G62" s="461"/>
    </row>
    <row r="63" spans="1:7" s="443" customFormat="1" ht="25.35" customHeight="1">
      <c r="A63" s="475"/>
      <c r="D63" s="461"/>
      <c r="E63" s="461"/>
      <c r="F63" s="461"/>
      <c r="G63" s="461"/>
    </row>
    <row r="64" spans="1:7" s="443" customFormat="1" ht="25.35" customHeight="1">
      <c r="A64" s="475"/>
      <c r="D64" s="461"/>
      <c r="E64" s="461"/>
      <c r="F64" s="461"/>
      <c r="G64" s="461"/>
    </row>
    <row r="65" spans="1:7" s="443" customFormat="1" ht="25.35" customHeight="1">
      <c r="A65" s="475"/>
      <c r="D65" s="461"/>
      <c r="E65" s="461"/>
      <c r="F65" s="461"/>
      <c r="G65" s="461"/>
    </row>
    <row r="66" spans="1:7" s="443" customFormat="1" ht="25.35" customHeight="1">
      <c r="A66" s="475"/>
      <c r="D66" s="461"/>
      <c r="E66" s="461"/>
      <c r="F66" s="461"/>
      <c r="G66" s="461"/>
    </row>
    <row r="67" spans="1:7" s="443" customFormat="1" ht="25.35" customHeight="1">
      <c r="A67" s="475"/>
      <c r="D67" s="461"/>
      <c r="E67" s="461"/>
      <c r="F67" s="461"/>
      <c r="G67" s="461"/>
    </row>
    <row r="68" spans="1:7" s="443" customFormat="1" ht="25.35" customHeight="1">
      <c r="A68" s="475"/>
      <c r="D68" s="461"/>
      <c r="E68" s="461"/>
      <c r="F68" s="461"/>
      <c r="G68" s="461"/>
    </row>
    <row r="69" spans="1:7" s="443" customFormat="1" ht="25.35" customHeight="1">
      <c r="A69" s="475"/>
      <c r="D69" s="461"/>
      <c r="E69" s="461"/>
      <c r="F69" s="461"/>
      <c r="G69" s="461"/>
    </row>
    <row r="70" spans="1:7" s="443" customFormat="1" ht="25.35" customHeight="1">
      <c r="A70" s="475"/>
      <c r="D70" s="461"/>
      <c r="E70" s="461"/>
      <c r="F70" s="461"/>
      <c r="G70" s="461"/>
    </row>
    <row r="71" spans="1:7" s="443" customFormat="1" ht="25.35" customHeight="1">
      <c r="A71" s="475"/>
      <c r="D71" s="461"/>
      <c r="E71" s="461"/>
      <c r="F71" s="461"/>
      <c r="G71" s="461"/>
    </row>
    <row r="72" spans="1:7" s="443" customFormat="1" ht="25.35" customHeight="1">
      <c r="A72" s="475"/>
      <c r="D72" s="461"/>
      <c r="E72" s="461"/>
      <c r="F72" s="461"/>
      <c r="G72" s="461"/>
    </row>
    <row r="73" spans="1:7" s="443" customFormat="1" ht="25.35" customHeight="1">
      <c r="A73" s="475"/>
      <c r="D73" s="461"/>
      <c r="E73" s="461"/>
      <c r="F73" s="461"/>
      <c r="G73" s="461"/>
    </row>
    <row r="74" spans="1:7" s="443" customFormat="1" ht="25.35" customHeight="1">
      <c r="A74" s="475"/>
      <c r="D74" s="461"/>
      <c r="E74" s="461"/>
      <c r="F74" s="461"/>
      <c r="G74" s="461"/>
    </row>
    <row r="75" spans="1:7" s="443" customFormat="1" ht="25.35" customHeight="1">
      <c r="A75" s="475"/>
      <c r="D75" s="461"/>
      <c r="E75" s="461"/>
      <c r="F75" s="461"/>
      <c r="G75" s="461"/>
    </row>
    <row r="76" spans="1:7" s="443" customFormat="1" ht="25.35" customHeight="1">
      <c r="A76" s="475"/>
      <c r="D76" s="461"/>
      <c r="E76" s="461"/>
      <c r="F76" s="461"/>
      <c r="G76" s="461"/>
    </row>
    <row r="77" spans="1:7" s="443" customFormat="1" ht="25.35" customHeight="1">
      <c r="A77" s="475"/>
      <c r="D77" s="461"/>
      <c r="E77" s="461"/>
      <c r="F77" s="461"/>
      <c r="G77" s="461"/>
    </row>
    <row r="78" spans="1:7" s="443" customFormat="1" ht="25.35" customHeight="1">
      <c r="A78" s="475"/>
      <c r="D78" s="461"/>
      <c r="E78" s="461"/>
      <c r="F78" s="461"/>
      <c r="G78" s="461"/>
    </row>
    <row r="79" spans="1:7" s="443" customFormat="1" ht="25.35" customHeight="1">
      <c r="A79" s="475"/>
      <c r="D79" s="461"/>
      <c r="E79" s="461"/>
      <c r="F79" s="461"/>
      <c r="G79" s="461"/>
    </row>
    <row r="80" spans="1:7" s="443" customFormat="1" ht="25.35" customHeight="1">
      <c r="A80" s="475"/>
      <c r="D80" s="461"/>
      <c r="E80" s="461"/>
      <c r="F80" s="461"/>
      <c r="G80" s="461"/>
    </row>
    <row r="81" spans="1:7" s="443" customFormat="1" ht="25.35" customHeight="1">
      <c r="A81" s="475"/>
      <c r="D81" s="461"/>
      <c r="E81" s="461"/>
      <c r="F81" s="461"/>
      <c r="G81" s="461"/>
    </row>
    <row r="82" spans="1:7" s="443" customFormat="1" ht="25.35" customHeight="1">
      <c r="A82" s="475"/>
      <c r="D82" s="461"/>
      <c r="E82" s="461"/>
      <c r="F82" s="461"/>
      <c r="G82" s="461"/>
    </row>
    <row r="83" spans="1:7" s="443" customFormat="1" ht="25.35" customHeight="1">
      <c r="A83" s="475"/>
      <c r="D83" s="461"/>
      <c r="E83" s="461"/>
      <c r="F83" s="461"/>
      <c r="G83" s="461"/>
    </row>
    <row r="84" spans="1:7" s="443" customFormat="1" ht="25.35" customHeight="1">
      <c r="A84" s="475"/>
      <c r="D84" s="461"/>
      <c r="E84" s="461"/>
      <c r="F84" s="461"/>
      <c r="G84" s="461"/>
    </row>
    <row r="85" spans="1:7" s="443" customFormat="1" ht="25.35" customHeight="1">
      <c r="A85" s="475"/>
      <c r="D85" s="461"/>
      <c r="E85" s="461"/>
      <c r="F85" s="461"/>
      <c r="G85" s="461"/>
    </row>
    <row r="86" spans="1:7" s="443" customFormat="1" ht="25.35" customHeight="1">
      <c r="A86" s="475"/>
      <c r="D86" s="461"/>
      <c r="E86" s="461"/>
      <c r="F86" s="461"/>
      <c r="G86" s="461"/>
    </row>
    <row r="87" spans="1:7" s="443" customFormat="1" ht="25.35" customHeight="1">
      <c r="A87" s="475"/>
      <c r="D87" s="461"/>
      <c r="E87" s="461"/>
      <c r="F87" s="461"/>
      <c r="G87" s="461"/>
    </row>
    <row r="88" spans="1:7" s="443" customFormat="1" ht="25.35" customHeight="1">
      <c r="A88" s="475"/>
      <c r="D88" s="461"/>
      <c r="E88" s="461"/>
      <c r="F88" s="461"/>
      <c r="G88" s="461"/>
    </row>
    <row r="89" spans="1:7" s="443" customFormat="1" ht="25.35" customHeight="1">
      <c r="A89" s="475"/>
      <c r="D89" s="461"/>
      <c r="E89" s="461"/>
      <c r="F89" s="461"/>
      <c r="G89" s="461"/>
    </row>
    <row r="90" spans="1:7" s="443" customFormat="1" ht="25.35" customHeight="1">
      <c r="A90" s="475"/>
      <c r="D90" s="461"/>
      <c r="E90" s="461"/>
      <c r="F90" s="461"/>
      <c r="G90" s="461"/>
    </row>
    <row r="91" spans="1:7" s="443" customFormat="1" ht="25.35" customHeight="1">
      <c r="A91" s="475"/>
      <c r="D91" s="461"/>
      <c r="E91" s="461"/>
      <c r="F91" s="461"/>
      <c r="G91" s="461"/>
    </row>
    <row r="92" spans="1:7" s="443" customFormat="1" ht="25.35" customHeight="1">
      <c r="A92" s="475"/>
      <c r="D92" s="461"/>
      <c r="E92" s="461"/>
      <c r="F92" s="461"/>
      <c r="G92" s="461"/>
    </row>
    <row r="93" spans="1:7" s="443" customFormat="1" ht="25.35" customHeight="1">
      <c r="A93" s="475"/>
      <c r="D93" s="461"/>
      <c r="E93" s="461"/>
      <c r="F93" s="461"/>
      <c r="G93" s="461"/>
    </row>
    <row r="94" spans="1:7" s="443" customFormat="1" ht="25.35" customHeight="1">
      <c r="A94" s="475"/>
      <c r="D94" s="461"/>
      <c r="E94" s="461"/>
      <c r="F94" s="461"/>
      <c r="G94" s="461"/>
    </row>
    <row r="95" spans="1:7" s="443" customFormat="1" ht="25.35" customHeight="1">
      <c r="A95" s="475"/>
      <c r="D95" s="461"/>
      <c r="E95" s="461"/>
      <c r="F95" s="461"/>
      <c r="G95" s="461"/>
    </row>
  </sheetData>
  <mergeCells count="1">
    <mergeCell ref="B4:C4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5C0F0-B507-4E45-B64A-A9004CCEF03E}">
  <sheetPr>
    <pageSetUpPr fitToPage="1"/>
  </sheetPr>
  <dimension ref="A1:F56"/>
  <sheetViews>
    <sheetView workbookViewId="0">
      <selection activeCell="B3" sqref="B3"/>
    </sheetView>
  </sheetViews>
  <sheetFormatPr defaultColWidth="9.42578125" defaultRowHeight="15"/>
  <cols>
    <col min="1" max="1" width="59.42578125" style="485" customWidth="1"/>
    <col min="2" max="3" width="13.5703125" style="443" customWidth="1"/>
    <col min="4" max="239" width="9.42578125" style="485"/>
    <col min="240" max="240" width="41.42578125" style="485" customWidth="1"/>
    <col min="241" max="241" width="8.42578125" style="485" customWidth="1"/>
    <col min="242" max="243" width="11.42578125" style="485" customWidth="1"/>
    <col min="244" max="244" width="12.42578125" style="485" customWidth="1"/>
    <col min="245" max="245" width="9.42578125" style="485"/>
    <col min="246" max="246" width="2.5703125" style="485" customWidth="1"/>
    <col min="247" max="16384" width="9.42578125" style="485"/>
  </cols>
  <sheetData>
    <row r="1" spans="1:6" ht="20.100000000000001" customHeight="1">
      <c r="A1" s="433" t="s">
        <v>527</v>
      </c>
      <c r="B1" s="434"/>
      <c r="C1" s="434"/>
    </row>
    <row r="2" spans="1:6" ht="13.5" customHeight="1">
      <c r="A2" s="433"/>
      <c r="B2" s="434"/>
      <c r="C2" s="434"/>
    </row>
    <row r="3" spans="1:6" ht="16.350000000000001" customHeight="1">
      <c r="A3" s="463"/>
      <c r="B3" s="437"/>
      <c r="C3" s="403" t="s">
        <v>48</v>
      </c>
    </row>
    <row r="4" spans="1:6" ht="21" customHeight="1">
      <c r="A4" s="438"/>
      <c r="B4" s="727" t="s">
        <v>484</v>
      </c>
      <c r="C4" s="727"/>
    </row>
    <row r="5" spans="1:6" ht="16.350000000000001" customHeight="1">
      <c r="A5" s="439"/>
      <c r="B5" s="440" t="s">
        <v>51</v>
      </c>
      <c r="C5" s="440" t="s">
        <v>485</v>
      </c>
    </row>
    <row r="6" spans="1:6" ht="16.350000000000001" customHeight="1">
      <c r="A6" s="439"/>
      <c r="B6" s="442" t="s">
        <v>22</v>
      </c>
      <c r="C6" s="442" t="s">
        <v>22</v>
      </c>
    </row>
    <row r="7" spans="1:6" ht="16.350000000000001" customHeight="1">
      <c r="A7" s="439"/>
    </row>
    <row r="8" spans="1:6" s="490" customFormat="1" ht="17.25" customHeight="1">
      <c r="A8" s="478" t="s">
        <v>501</v>
      </c>
      <c r="B8" s="445">
        <v>106.60546339310312</v>
      </c>
      <c r="C8" s="486">
        <v>100.22160316607791</v>
      </c>
      <c r="D8" s="487"/>
      <c r="E8" s="488"/>
      <c r="F8" s="489"/>
    </row>
    <row r="9" spans="1:6" s="490" customFormat="1" ht="17.25" customHeight="1">
      <c r="A9" s="478" t="s">
        <v>528</v>
      </c>
      <c r="B9" s="486">
        <v>119.2031340919893</v>
      </c>
      <c r="C9" s="486">
        <v>101.38175396724327</v>
      </c>
      <c r="D9" s="487"/>
      <c r="E9" s="489"/>
      <c r="F9" s="489"/>
    </row>
    <row r="10" spans="1:6" s="490" customFormat="1" ht="17.25" customHeight="1">
      <c r="A10" s="458" t="s">
        <v>269</v>
      </c>
      <c r="B10" s="452"/>
      <c r="C10" s="491"/>
      <c r="D10" s="487"/>
      <c r="E10" s="492"/>
      <c r="F10" s="492"/>
    </row>
    <row r="11" spans="1:6" ht="17.25" customHeight="1">
      <c r="A11" s="493" t="s">
        <v>529</v>
      </c>
      <c r="B11" s="452">
        <v>104.82284429521781</v>
      </c>
      <c r="C11" s="491">
        <v>102.04042746024167</v>
      </c>
      <c r="D11" s="487"/>
      <c r="E11" s="492"/>
      <c r="F11" s="492"/>
    </row>
    <row r="12" spans="1:6" ht="17.25" customHeight="1">
      <c r="A12" s="493" t="s">
        <v>530</v>
      </c>
      <c r="B12" s="452">
        <v>101.97926118478186</v>
      </c>
      <c r="C12" s="491">
        <v>99.677444531441765</v>
      </c>
      <c r="D12" s="487"/>
      <c r="E12" s="494"/>
      <c r="F12" s="492"/>
    </row>
    <row r="13" spans="1:6" ht="17.25" customHeight="1">
      <c r="A13" s="493" t="s">
        <v>370</v>
      </c>
      <c r="B13" s="491">
        <v>120.13499200431413</v>
      </c>
      <c r="C13" s="491">
        <v>103.85963685598382</v>
      </c>
      <c r="D13" s="487"/>
      <c r="E13" s="492"/>
      <c r="F13" s="492"/>
    </row>
    <row r="14" spans="1:6" ht="17.25" customHeight="1">
      <c r="A14" s="493" t="s">
        <v>371</v>
      </c>
      <c r="B14" s="452">
        <v>167.48322685114366</v>
      </c>
      <c r="C14" s="491">
        <v>102.06745573422964</v>
      </c>
      <c r="D14" s="487"/>
      <c r="E14" s="492"/>
      <c r="F14" s="492"/>
    </row>
    <row r="15" spans="1:6" ht="17.25" customHeight="1">
      <c r="A15" s="493" t="s">
        <v>372</v>
      </c>
      <c r="B15" s="495">
        <v>96.185431990254685</v>
      </c>
      <c r="C15" s="491">
        <v>97.325423459384098</v>
      </c>
      <c r="D15" s="487"/>
      <c r="E15" s="492"/>
      <c r="F15" s="492"/>
    </row>
    <row r="16" spans="1:6" ht="17.25" customHeight="1">
      <c r="A16" s="493" t="s">
        <v>373</v>
      </c>
      <c r="B16" s="491">
        <v>160.35270643768297</v>
      </c>
      <c r="C16" s="491">
        <v>103.96894860025689</v>
      </c>
      <c r="D16" s="487"/>
      <c r="E16" s="492"/>
      <c r="F16" s="492"/>
    </row>
    <row r="17" spans="1:6" ht="17.25" customHeight="1">
      <c r="A17" s="493" t="s">
        <v>374</v>
      </c>
      <c r="B17" s="491">
        <v>94.17937378054782</v>
      </c>
      <c r="C17" s="491">
        <v>97.689032672312266</v>
      </c>
      <c r="D17" s="487"/>
      <c r="E17" s="496"/>
      <c r="F17" s="496"/>
    </row>
    <row r="18" spans="1:6" ht="17.25" customHeight="1">
      <c r="A18" s="493" t="s">
        <v>531</v>
      </c>
      <c r="B18" s="491">
        <v>81.250123405518465</v>
      </c>
      <c r="C18" s="491">
        <v>86.900380178556233</v>
      </c>
      <c r="D18" s="487"/>
      <c r="E18" s="492"/>
      <c r="F18" s="492"/>
    </row>
    <row r="19" spans="1:6" s="490" customFormat="1" ht="17.25" customHeight="1">
      <c r="A19" s="493" t="s">
        <v>385</v>
      </c>
      <c r="B19" s="491">
        <v>138.03073749677458</v>
      </c>
      <c r="C19" s="491">
        <v>105.45689540533458</v>
      </c>
      <c r="D19" s="487"/>
      <c r="E19" s="494"/>
      <c r="F19" s="494"/>
    </row>
    <row r="20" spans="1:6" s="490" customFormat="1" ht="17.25" customHeight="1">
      <c r="A20" s="478" t="s">
        <v>532</v>
      </c>
      <c r="B20" s="486">
        <v>90.996604610061723</v>
      </c>
      <c r="C20" s="486">
        <v>96.902218158223278</v>
      </c>
      <c r="D20" s="487"/>
      <c r="E20" s="488"/>
      <c r="F20" s="488"/>
    </row>
    <row r="21" spans="1:6" ht="17.25" customHeight="1">
      <c r="A21" s="493" t="s">
        <v>413</v>
      </c>
      <c r="B21" s="491">
        <v>79.656509213690853</v>
      </c>
      <c r="C21" s="491">
        <v>93.978931169999996</v>
      </c>
      <c r="D21" s="487"/>
      <c r="E21" s="494"/>
      <c r="F21" s="494"/>
    </row>
    <row r="22" spans="1:6" ht="17.25" customHeight="1">
      <c r="A22" s="493" t="s">
        <v>365</v>
      </c>
      <c r="B22" s="491">
        <v>92.259468650411463</v>
      </c>
      <c r="C22" s="491">
        <v>97.681974530000019</v>
      </c>
      <c r="D22" s="487"/>
      <c r="E22" s="494"/>
      <c r="F22" s="494"/>
    </row>
    <row r="23" spans="1:6" ht="17.25" customHeight="1">
      <c r="A23" s="493" t="s">
        <v>533</v>
      </c>
      <c r="B23" s="491">
        <v>90.125429277032637</v>
      </c>
      <c r="C23" s="491">
        <v>95.772453405327894</v>
      </c>
      <c r="D23" s="487"/>
      <c r="E23" s="494"/>
      <c r="F23" s="494"/>
    </row>
    <row r="24" spans="1:6" ht="17.25" customHeight="1">
      <c r="A24" s="478" t="s">
        <v>534</v>
      </c>
      <c r="B24" s="486">
        <v>105.47928635367288</v>
      </c>
      <c r="C24" s="486">
        <v>100.14692852349773</v>
      </c>
      <c r="D24" s="487"/>
      <c r="E24" s="488"/>
      <c r="F24" s="488"/>
    </row>
    <row r="25" spans="1:6" ht="17.25" customHeight="1">
      <c r="A25" s="458" t="s">
        <v>269</v>
      </c>
      <c r="B25" s="491"/>
      <c r="C25" s="491"/>
      <c r="D25" s="487"/>
      <c r="E25" s="494"/>
      <c r="F25" s="494"/>
    </row>
    <row r="26" spans="1:6" ht="17.25" customHeight="1">
      <c r="A26" s="493" t="s">
        <v>377</v>
      </c>
      <c r="B26" s="491">
        <v>92.445567937637179</v>
      </c>
      <c r="C26" s="491">
        <v>98.943732942965681</v>
      </c>
      <c r="D26" s="487"/>
      <c r="E26" s="494"/>
      <c r="F26" s="494"/>
    </row>
    <row r="27" spans="1:6" ht="17.25" customHeight="1">
      <c r="A27" s="493" t="s">
        <v>535</v>
      </c>
      <c r="B27" s="491">
        <v>103.65005786240941</v>
      </c>
      <c r="C27" s="491">
        <v>98.910376503044219</v>
      </c>
      <c r="D27" s="487"/>
      <c r="E27" s="494"/>
      <c r="F27" s="494"/>
    </row>
    <row r="28" spans="1:6" ht="17.25" customHeight="1">
      <c r="A28" s="493" t="s">
        <v>536</v>
      </c>
      <c r="B28" s="491">
        <v>95.35931595385037</v>
      </c>
      <c r="C28" s="491">
        <v>100.01500323144856</v>
      </c>
      <c r="D28" s="487"/>
      <c r="E28" s="494"/>
      <c r="F28" s="494"/>
    </row>
    <row r="29" spans="1:6" s="490" customFormat="1" ht="17.25" customHeight="1">
      <c r="A29" s="493" t="s">
        <v>537</v>
      </c>
      <c r="B29" s="491">
        <v>98.457102840547307</v>
      </c>
      <c r="C29" s="491">
        <v>98.017922378348672</v>
      </c>
      <c r="D29" s="487"/>
      <c r="E29" s="494"/>
      <c r="F29" s="494"/>
    </row>
    <row r="30" spans="1:6" s="490" customFormat="1" ht="17.25" customHeight="1">
      <c r="A30" s="493" t="s">
        <v>538</v>
      </c>
      <c r="B30" s="491">
        <v>110.05625620607707</v>
      </c>
      <c r="C30" s="491">
        <v>101.62267697338858</v>
      </c>
      <c r="D30" s="487"/>
      <c r="E30" s="494"/>
      <c r="F30" s="494"/>
    </row>
    <row r="31" spans="1:6" s="490" customFormat="1" ht="17.25" customHeight="1">
      <c r="A31" s="493" t="s">
        <v>539</v>
      </c>
      <c r="B31" s="491">
        <v>93.334490691172121</v>
      </c>
      <c r="C31" s="491">
        <v>97.526099917012914</v>
      </c>
      <c r="D31" s="487"/>
      <c r="E31" s="496"/>
      <c r="F31" s="496"/>
    </row>
    <row r="32" spans="1:6" ht="17.25" customHeight="1">
      <c r="A32" s="493" t="s">
        <v>540</v>
      </c>
      <c r="B32" s="452">
        <v>101.32687265301126</v>
      </c>
      <c r="C32" s="491">
        <v>99.50011472147466</v>
      </c>
      <c r="D32" s="487"/>
      <c r="E32" s="496"/>
      <c r="F32" s="496"/>
    </row>
    <row r="33" spans="1:6" ht="17.25" customHeight="1">
      <c r="A33" s="493" t="s">
        <v>541</v>
      </c>
      <c r="B33" s="452">
        <v>98.871000429854732</v>
      </c>
      <c r="C33" s="491">
        <v>98.229052765530838</v>
      </c>
      <c r="D33" s="487"/>
      <c r="E33" s="492"/>
      <c r="F33" s="492"/>
    </row>
    <row r="34" spans="1:6" ht="17.25" customHeight="1">
      <c r="A34" s="493" t="s">
        <v>542</v>
      </c>
      <c r="B34" s="452">
        <v>102.00149681608264</v>
      </c>
      <c r="C34" s="491">
        <v>95.056622860611597</v>
      </c>
      <c r="D34" s="487"/>
      <c r="E34" s="496"/>
      <c r="F34" s="496"/>
    </row>
    <row r="35" spans="1:6" ht="17.25" customHeight="1">
      <c r="A35" s="493" t="s">
        <v>392</v>
      </c>
      <c r="B35" s="491">
        <v>99.726920245719796</v>
      </c>
      <c r="C35" s="491">
        <v>98.751318758053102</v>
      </c>
      <c r="D35" s="487"/>
      <c r="E35" s="496"/>
      <c r="F35" s="496"/>
    </row>
    <row r="36" spans="1:6" ht="17.25" customHeight="1">
      <c r="A36" s="493" t="s">
        <v>395</v>
      </c>
      <c r="B36" s="452">
        <v>93.644042163935097</v>
      </c>
      <c r="C36" s="491">
        <v>98.992386286807061</v>
      </c>
      <c r="D36" s="487"/>
      <c r="E36" s="492"/>
      <c r="F36" s="492"/>
    </row>
    <row r="37" spans="1:6" ht="17.25" customHeight="1">
      <c r="A37" s="497" t="s">
        <v>543</v>
      </c>
      <c r="B37" s="452">
        <v>108.85950111902385</v>
      </c>
      <c r="C37" s="491">
        <v>97.236173156594134</v>
      </c>
      <c r="D37" s="487"/>
      <c r="E37" s="492"/>
      <c r="F37" s="492"/>
    </row>
    <row r="38" spans="1:6" ht="17.25" customHeight="1">
      <c r="A38" s="493" t="s">
        <v>544</v>
      </c>
      <c r="B38" s="452">
        <v>114.60101495104362</v>
      </c>
      <c r="C38" s="491">
        <v>106.33291667940324</v>
      </c>
      <c r="D38" s="487"/>
      <c r="E38" s="492"/>
      <c r="F38" s="492"/>
    </row>
    <row r="39" spans="1:6" ht="17.25" customHeight="1">
      <c r="A39" s="493" t="s">
        <v>545</v>
      </c>
      <c r="B39" s="452">
        <v>102.45288894520277</v>
      </c>
      <c r="C39" s="491">
        <v>101.32548715103384</v>
      </c>
      <c r="D39" s="492"/>
      <c r="E39" s="492"/>
      <c r="F39" s="492"/>
    </row>
    <row r="40" spans="1:6" ht="17.25" customHeight="1">
      <c r="A40" s="493" t="s">
        <v>546</v>
      </c>
      <c r="B40" s="452">
        <v>100.55041320524516</v>
      </c>
      <c r="C40" s="491">
        <v>98.229103049497041</v>
      </c>
      <c r="D40" s="496"/>
      <c r="E40" s="496"/>
      <c r="F40" s="496"/>
    </row>
    <row r="41" spans="1:6" s="443" customFormat="1" ht="6" customHeight="1">
      <c r="A41" s="459"/>
      <c r="B41" s="459"/>
      <c r="C41" s="459"/>
    </row>
    <row r="42" spans="1:6" s="443" customFormat="1" ht="24" customHeight="1">
      <c r="A42" s="460" t="s">
        <v>499</v>
      </c>
    </row>
    <row r="43" spans="1:6" ht="17.25" customHeight="1">
      <c r="A43" s="493"/>
      <c r="B43" s="452"/>
      <c r="C43" s="491"/>
      <c r="D43" s="496"/>
      <c r="E43" s="496"/>
      <c r="F43" s="496"/>
    </row>
    <row r="44" spans="1:6" ht="17.25" customHeight="1">
      <c r="A44" s="493"/>
      <c r="B44" s="491"/>
      <c r="C44" s="491"/>
    </row>
    <row r="45" spans="1:6" ht="16.350000000000001" customHeight="1">
      <c r="A45" s="449"/>
      <c r="B45" s="450"/>
      <c r="C45" s="450"/>
    </row>
    <row r="46" spans="1:6" ht="16.350000000000001" customHeight="1">
      <c r="A46" s="449"/>
      <c r="B46" s="450"/>
      <c r="C46" s="450"/>
    </row>
    <row r="47" spans="1:6" ht="16.350000000000001" customHeight="1">
      <c r="A47" s="449"/>
      <c r="B47" s="446"/>
      <c r="C47" s="446"/>
    </row>
    <row r="48" spans="1:6" ht="16.350000000000001" customHeight="1">
      <c r="A48" s="449"/>
      <c r="B48" s="450"/>
      <c r="C48" s="450"/>
    </row>
    <row r="49" spans="1:3" ht="16.350000000000001" customHeight="1">
      <c r="A49" s="458"/>
      <c r="B49" s="445"/>
      <c r="C49" s="446"/>
    </row>
    <row r="50" spans="1:3" ht="16.350000000000001" customHeight="1">
      <c r="A50" s="449"/>
      <c r="B50" s="450"/>
      <c r="C50" s="450"/>
    </row>
    <row r="51" spans="1:3" ht="16.350000000000001" customHeight="1">
      <c r="A51" s="449"/>
      <c r="B51" s="452"/>
      <c r="C51" s="450"/>
    </row>
    <row r="52" spans="1:3" ht="16.350000000000001" customHeight="1">
      <c r="A52" s="449"/>
      <c r="B52" s="452"/>
      <c r="C52" s="450"/>
    </row>
    <row r="53" spans="1:3" ht="16.350000000000001" customHeight="1">
      <c r="A53" s="449"/>
      <c r="B53" s="445"/>
      <c r="C53" s="446"/>
    </row>
    <row r="54" spans="1:3">
      <c r="B54" s="450"/>
      <c r="C54" s="450"/>
    </row>
    <row r="55" spans="1:3">
      <c r="B55" s="452"/>
      <c r="C55" s="450"/>
    </row>
    <row r="56" spans="1:3">
      <c r="B56" s="450"/>
      <c r="C56" s="450"/>
    </row>
  </sheetData>
  <mergeCells count="1">
    <mergeCell ref="B4:C4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A2D7-7A82-49D8-95D7-B34B68FA8E46}">
  <sheetPr>
    <pageSetUpPr fitToPage="1"/>
  </sheetPr>
  <dimension ref="A1:E57"/>
  <sheetViews>
    <sheetView workbookViewId="0">
      <selection activeCell="B3" sqref="B3"/>
    </sheetView>
  </sheetViews>
  <sheetFormatPr defaultColWidth="15.5703125" defaultRowHeight="15"/>
  <cols>
    <col min="1" max="1" width="59.42578125" style="498" customWidth="1"/>
    <col min="2" max="3" width="13.5703125" style="443" customWidth="1"/>
    <col min="4" max="4" width="11.5703125" style="443" customWidth="1"/>
    <col min="5" max="5" width="30.7109375" style="498" customWidth="1"/>
    <col min="6" max="249" width="9.42578125" style="498" customWidth="1"/>
    <col min="250" max="250" width="40.42578125" style="498" customWidth="1"/>
    <col min="251" max="251" width="8.42578125" style="498" customWidth="1"/>
    <col min="252" max="16384" width="15.5703125" style="498"/>
  </cols>
  <sheetData>
    <row r="1" spans="1:5" ht="18" customHeight="1">
      <c r="A1" s="433" t="s">
        <v>547</v>
      </c>
      <c r="B1" s="434"/>
      <c r="C1" s="434"/>
      <c r="D1" s="498"/>
    </row>
    <row r="2" spans="1:5" ht="18" customHeight="1">
      <c r="A2" s="462"/>
      <c r="B2" s="435"/>
      <c r="C2" s="435"/>
      <c r="D2" s="498"/>
    </row>
    <row r="3" spans="1:5" ht="18" customHeight="1">
      <c r="A3" s="463"/>
      <c r="B3" s="437"/>
      <c r="C3" s="403" t="s">
        <v>48</v>
      </c>
      <c r="D3" s="498"/>
    </row>
    <row r="4" spans="1:5" ht="18" customHeight="1">
      <c r="A4" s="438"/>
      <c r="B4" s="727" t="s">
        <v>484</v>
      </c>
      <c r="C4" s="727"/>
      <c r="D4" s="498"/>
    </row>
    <row r="5" spans="1:5" ht="18" customHeight="1">
      <c r="A5" s="439"/>
      <c r="B5" s="440" t="s">
        <v>51</v>
      </c>
      <c r="C5" s="440" t="s">
        <v>485</v>
      </c>
      <c r="D5" s="498"/>
    </row>
    <row r="6" spans="1:5" ht="18" customHeight="1">
      <c r="A6" s="439"/>
      <c r="B6" s="442" t="s">
        <v>22</v>
      </c>
      <c r="C6" s="442" t="s">
        <v>22</v>
      </c>
      <c r="D6" s="498"/>
    </row>
    <row r="7" spans="1:5" ht="18" customHeight="1">
      <c r="A7" s="439"/>
      <c r="D7" s="498"/>
    </row>
    <row r="8" spans="1:5" s="499" customFormat="1" ht="18" customHeight="1">
      <c r="A8" s="478" t="s">
        <v>548</v>
      </c>
      <c r="B8" s="445">
        <v>98.932897634447542</v>
      </c>
      <c r="C8" s="446">
        <v>99.749387075582675</v>
      </c>
      <c r="E8" s="489"/>
    </row>
    <row r="9" spans="1:5" s="499" customFormat="1" ht="18" customHeight="1">
      <c r="A9" s="478" t="s">
        <v>528</v>
      </c>
      <c r="B9" s="446">
        <v>104.19580200744971</v>
      </c>
      <c r="C9" s="446">
        <v>101.96346250764492</v>
      </c>
      <c r="E9" s="489"/>
    </row>
    <row r="10" spans="1:5" s="499" customFormat="1" ht="18" customHeight="1">
      <c r="A10" s="458" t="s">
        <v>269</v>
      </c>
      <c r="B10" s="452"/>
      <c r="C10" s="450"/>
      <c r="E10" s="489"/>
    </row>
    <row r="11" spans="1:5" s="499" customFormat="1" ht="18" customHeight="1">
      <c r="A11" s="493" t="s">
        <v>549</v>
      </c>
      <c r="B11" s="452">
        <v>100.41341433148045</v>
      </c>
      <c r="C11" s="450">
        <v>100.45056041354876</v>
      </c>
      <c r="E11" s="489"/>
    </row>
    <row r="12" spans="1:5" s="499" customFormat="1" ht="18" customHeight="1">
      <c r="A12" s="493" t="s">
        <v>550</v>
      </c>
      <c r="B12" s="452">
        <v>105.22572693620795</v>
      </c>
      <c r="C12" s="450">
        <v>103.32050662817733</v>
      </c>
      <c r="E12" s="489"/>
    </row>
    <row r="13" spans="1:5" s="499" customFormat="1" ht="18" customHeight="1">
      <c r="A13" s="493" t="s">
        <v>551</v>
      </c>
      <c r="B13" s="450">
        <v>90.179032339873004</v>
      </c>
      <c r="C13" s="450">
        <v>96.737964120000001</v>
      </c>
      <c r="E13" s="489"/>
    </row>
    <row r="14" spans="1:5" s="499" customFormat="1" ht="18" customHeight="1">
      <c r="A14" s="493" t="s">
        <v>552</v>
      </c>
      <c r="B14" s="450">
        <v>119.50171131522364</v>
      </c>
      <c r="C14" s="450">
        <v>109.28394494331424</v>
      </c>
      <c r="E14" s="489"/>
    </row>
    <row r="15" spans="1:5" s="499" customFormat="1" ht="18" customHeight="1">
      <c r="A15" s="478" t="s">
        <v>532</v>
      </c>
      <c r="B15" s="446">
        <v>93.7154420234572</v>
      </c>
      <c r="C15" s="446">
        <v>98.710294626902879</v>
      </c>
      <c r="E15" s="489"/>
    </row>
    <row r="16" spans="1:5" s="499" customFormat="1" ht="18" customHeight="1">
      <c r="A16" s="493" t="s">
        <v>533</v>
      </c>
      <c r="B16" s="450">
        <v>100.67003957807947</v>
      </c>
      <c r="C16" s="450">
        <v>99.786752286442209</v>
      </c>
      <c r="E16" s="489"/>
    </row>
    <row r="17" spans="1:5" s="499" customFormat="1" ht="18" customHeight="1">
      <c r="A17" s="493" t="s">
        <v>415</v>
      </c>
      <c r="B17" s="450">
        <v>99.255035998703306</v>
      </c>
      <c r="C17" s="450">
        <v>98.929564763943816</v>
      </c>
      <c r="E17" s="489"/>
    </row>
    <row r="18" spans="1:5" s="499" customFormat="1" ht="18" customHeight="1">
      <c r="A18" s="493" t="s">
        <v>413</v>
      </c>
      <c r="B18" s="450">
        <v>85.472988981592295</v>
      </c>
      <c r="C18" s="450">
        <v>97.410618746247934</v>
      </c>
      <c r="E18" s="489"/>
    </row>
    <row r="19" spans="1:5" s="499" customFormat="1" ht="18" customHeight="1">
      <c r="A19" s="478" t="s">
        <v>534</v>
      </c>
      <c r="B19" s="446">
        <v>99.108026916586383</v>
      </c>
      <c r="C19" s="446">
        <v>99.744658300941452</v>
      </c>
      <c r="E19" s="489"/>
    </row>
    <row r="20" spans="1:5" s="499" customFormat="1" ht="18" customHeight="1">
      <c r="A20" s="458" t="s">
        <v>269</v>
      </c>
      <c r="B20" s="446"/>
      <c r="C20" s="446"/>
      <c r="E20" s="489"/>
    </row>
    <row r="21" spans="1:5" s="499" customFormat="1" ht="18" customHeight="1">
      <c r="A21" s="493" t="s">
        <v>553</v>
      </c>
      <c r="B21" s="450">
        <v>84.43967886279043</v>
      </c>
      <c r="C21" s="450">
        <v>98.017371416604931</v>
      </c>
      <c r="E21" s="489"/>
    </row>
    <row r="22" spans="1:5" s="499" customFormat="1" ht="18" customHeight="1">
      <c r="A22" s="493" t="s">
        <v>381</v>
      </c>
      <c r="B22" s="450">
        <v>94.044252958353141</v>
      </c>
      <c r="C22" s="450">
        <v>97.123849497871618</v>
      </c>
      <c r="E22" s="489"/>
    </row>
    <row r="23" spans="1:5" s="499" customFormat="1" ht="18" customHeight="1">
      <c r="A23" s="493" t="s">
        <v>554</v>
      </c>
      <c r="B23" s="450">
        <v>114.56387804296138</v>
      </c>
      <c r="C23" s="450">
        <v>100.58898791405424</v>
      </c>
      <c r="E23" s="489"/>
    </row>
    <row r="24" spans="1:5" s="499" customFormat="1" ht="18" customHeight="1">
      <c r="A24" s="493" t="s">
        <v>536</v>
      </c>
      <c r="B24" s="450">
        <v>100.36082955517259</v>
      </c>
      <c r="C24" s="450">
        <v>98.227894049058492</v>
      </c>
      <c r="E24" s="489"/>
    </row>
    <row r="25" spans="1:5" s="499" customFormat="1" ht="18" customHeight="1">
      <c r="A25" s="493" t="s">
        <v>555</v>
      </c>
      <c r="B25" s="450">
        <v>109.71605035951228</v>
      </c>
      <c r="C25" s="450">
        <v>104.69843751812544</v>
      </c>
      <c r="E25" s="489"/>
    </row>
    <row r="26" spans="1:5" s="499" customFormat="1" ht="18" customHeight="1">
      <c r="A26" s="493" t="s">
        <v>383</v>
      </c>
      <c r="B26" s="450">
        <v>99.449602821164916</v>
      </c>
      <c r="C26" s="450">
        <v>99.056421887583696</v>
      </c>
      <c r="E26" s="489"/>
    </row>
    <row r="27" spans="1:5" s="499" customFormat="1" ht="18" customHeight="1">
      <c r="A27" s="493" t="s">
        <v>556</v>
      </c>
      <c r="B27" s="450">
        <v>117.42672473299176</v>
      </c>
      <c r="C27" s="450">
        <v>100.87186960660834</v>
      </c>
      <c r="E27" s="489"/>
    </row>
    <row r="28" spans="1:5" s="499" customFormat="1" ht="18" customHeight="1">
      <c r="A28" s="493" t="s">
        <v>540</v>
      </c>
      <c r="B28" s="450">
        <v>99.453242327233639</v>
      </c>
      <c r="C28" s="450">
        <v>97.210394913611594</v>
      </c>
      <c r="E28" s="489"/>
    </row>
    <row r="29" spans="1:5" s="499" customFormat="1" ht="18" customHeight="1">
      <c r="A29" s="493" t="s">
        <v>557</v>
      </c>
      <c r="B29" s="450">
        <v>101.18244029484993</v>
      </c>
      <c r="C29" s="450">
        <v>99.970169242137146</v>
      </c>
      <c r="E29" s="489"/>
    </row>
    <row r="30" spans="1:5" s="499" customFormat="1" ht="18" customHeight="1">
      <c r="A30" s="493" t="s">
        <v>558</v>
      </c>
      <c r="B30" s="452">
        <v>100.7957362186594</v>
      </c>
      <c r="C30" s="450">
        <v>99.356864905801501</v>
      </c>
      <c r="E30" s="489"/>
    </row>
    <row r="31" spans="1:5" s="499" customFormat="1" ht="18" customHeight="1">
      <c r="A31" s="493" t="s">
        <v>559</v>
      </c>
      <c r="B31" s="450">
        <v>102.95574399722864</v>
      </c>
      <c r="C31" s="450">
        <v>100.20806142714238</v>
      </c>
      <c r="E31" s="489"/>
    </row>
    <row r="32" spans="1:5" s="499" customFormat="1" ht="18" customHeight="1">
      <c r="A32" s="493" t="s">
        <v>393</v>
      </c>
      <c r="B32" s="452">
        <v>99.281644081534552</v>
      </c>
      <c r="C32" s="450">
        <v>97.756454894226962</v>
      </c>
      <c r="E32" s="489"/>
    </row>
    <row r="33" spans="1:5" s="499" customFormat="1" ht="18" customHeight="1">
      <c r="A33" s="493" t="s">
        <v>395</v>
      </c>
      <c r="B33" s="452">
        <v>91.700232770284458</v>
      </c>
      <c r="C33" s="450">
        <v>98.571694595245575</v>
      </c>
      <c r="E33" s="489"/>
    </row>
    <row r="34" spans="1:5" s="485" customFormat="1" ht="18" customHeight="1">
      <c r="A34" s="493" t="s">
        <v>543</v>
      </c>
      <c r="B34" s="452">
        <v>98.764574746467801</v>
      </c>
      <c r="C34" s="450">
        <v>98.508758086517815</v>
      </c>
      <c r="E34" s="489"/>
    </row>
    <row r="35" spans="1:5" s="485" customFormat="1" ht="18" customHeight="1">
      <c r="A35" s="493" t="s">
        <v>399</v>
      </c>
      <c r="B35" s="450">
        <v>105.97191274491146</v>
      </c>
      <c r="C35" s="450">
        <v>100.3814027091602</v>
      </c>
      <c r="E35" s="489"/>
    </row>
    <row r="36" spans="1:5" s="499" customFormat="1" ht="18" customHeight="1">
      <c r="A36" s="493" t="s">
        <v>560</v>
      </c>
      <c r="B36" s="452">
        <v>99.85537718653373</v>
      </c>
      <c r="C36" s="450">
        <v>100.07806990245354</v>
      </c>
      <c r="E36" s="489"/>
    </row>
    <row r="37" spans="1:5" s="499" customFormat="1" ht="18" customHeight="1">
      <c r="A37" s="493" t="s">
        <v>561</v>
      </c>
      <c r="B37" s="452">
        <v>99.570716444079807</v>
      </c>
      <c r="C37" s="450">
        <v>102.8685375673853</v>
      </c>
      <c r="E37" s="493"/>
    </row>
    <row r="38" spans="1:5" s="499" customFormat="1" ht="18" customHeight="1">
      <c r="A38" s="493" t="s">
        <v>562</v>
      </c>
      <c r="B38" s="450">
        <v>104.98862580389485</v>
      </c>
      <c r="C38" s="450">
        <v>100.83895208545816</v>
      </c>
      <c r="E38" s="493"/>
    </row>
    <row r="39" spans="1:5" s="499" customFormat="1" ht="18" customHeight="1">
      <c r="A39" s="493" t="s">
        <v>563</v>
      </c>
      <c r="B39" s="450">
        <v>98.763999390166077</v>
      </c>
      <c r="C39" s="450">
        <v>98.086107290779395</v>
      </c>
      <c r="E39" s="493"/>
    </row>
    <row r="40" spans="1:5" s="443" customFormat="1" ht="6" customHeight="1">
      <c r="A40" s="459"/>
      <c r="B40" s="459"/>
      <c r="C40" s="459"/>
    </row>
    <row r="41" spans="1:5" s="443" customFormat="1" ht="24" customHeight="1">
      <c r="A41" s="460" t="s">
        <v>499</v>
      </c>
    </row>
    <row r="42" spans="1:5" s="499" customFormat="1" ht="18" customHeight="1">
      <c r="A42" s="500"/>
      <c r="B42" s="450"/>
      <c r="C42" s="450"/>
      <c r="E42" s="493"/>
    </row>
    <row r="43" spans="1:5" s="499" customFormat="1" ht="18" customHeight="1">
      <c r="A43" s="500"/>
      <c r="B43" s="450"/>
      <c r="C43" s="450"/>
      <c r="E43" s="501"/>
    </row>
    <row r="44" spans="1:5" s="499" customFormat="1" ht="18" customHeight="1">
      <c r="A44" s="500"/>
      <c r="B44" s="450"/>
      <c r="C44" s="450"/>
      <c r="E44" s="501"/>
    </row>
    <row r="45" spans="1:5" s="499" customFormat="1" ht="14.1" customHeight="1">
      <c r="A45" s="500"/>
      <c r="B45" s="450"/>
      <c r="C45" s="450"/>
      <c r="D45" s="443"/>
      <c r="E45" s="501"/>
    </row>
    <row r="46" spans="1:5" s="499" customFormat="1" ht="14.1" customHeight="1">
      <c r="A46" s="500"/>
      <c r="B46" s="445"/>
      <c r="C46" s="446"/>
      <c r="D46" s="443"/>
      <c r="E46" s="501"/>
    </row>
    <row r="47" spans="1:5" s="499" customFormat="1" ht="14.1" customHeight="1">
      <c r="A47" s="500"/>
      <c r="B47" s="450"/>
      <c r="C47" s="450"/>
      <c r="D47" s="443"/>
      <c r="E47" s="501"/>
    </row>
    <row r="48" spans="1:5" s="499" customFormat="1" ht="14.1" customHeight="1">
      <c r="A48" s="500"/>
      <c r="B48" s="452"/>
      <c r="C48" s="450"/>
      <c r="D48" s="443"/>
      <c r="E48" s="501"/>
    </row>
    <row r="49" spans="1:5" s="499" customFormat="1" ht="14.1" customHeight="1">
      <c r="A49" s="500"/>
      <c r="B49" s="452"/>
      <c r="C49" s="450"/>
      <c r="D49" s="443"/>
      <c r="E49" s="501"/>
    </row>
    <row r="50" spans="1:5" s="499" customFormat="1" ht="14.1" customHeight="1">
      <c r="A50" s="500"/>
      <c r="B50" s="445"/>
      <c r="C50" s="446"/>
      <c r="D50" s="443"/>
      <c r="E50" s="501"/>
    </row>
    <row r="51" spans="1:5" s="499" customFormat="1" ht="14.1" customHeight="1">
      <c r="A51" s="500"/>
      <c r="B51" s="450"/>
      <c r="C51" s="450"/>
      <c r="D51" s="443"/>
      <c r="E51" s="501"/>
    </row>
    <row r="52" spans="1:5" s="499" customFormat="1" ht="14.1" customHeight="1">
      <c r="A52" s="500"/>
      <c r="B52" s="452"/>
      <c r="C52" s="450"/>
      <c r="D52" s="443"/>
      <c r="E52" s="501"/>
    </row>
    <row r="53" spans="1:5" s="499" customFormat="1" ht="14.1" customHeight="1">
      <c r="A53" s="500"/>
      <c r="B53" s="443"/>
      <c r="C53" s="443"/>
      <c r="D53" s="443"/>
      <c r="E53" s="501"/>
    </row>
    <row r="54" spans="1:5" s="499" customFormat="1" ht="14.1" customHeight="1">
      <c r="A54" s="500"/>
      <c r="B54" s="443"/>
      <c r="C54" s="443"/>
      <c r="D54" s="443"/>
      <c r="E54" s="501"/>
    </row>
    <row r="55" spans="1:5" s="499" customFormat="1" ht="14.1" customHeight="1">
      <c r="A55" s="500"/>
      <c r="B55" s="443"/>
      <c r="C55" s="443"/>
      <c r="D55" s="443"/>
      <c r="E55" s="501"/>
    </row>
    <row r="56" spans="1:5" s="499" customFormat="1" ht="14.1" customHeight="1">
      <c r="A56" s="500"/>
      <c r="B56" s="443"/>
      <c r="C56" s="443"/>
      <c r="D56" s="443"/>
      <c r="E56" s="501"/>
    </row>
    <row r="57" spans="1:5" s="499" customFormat="1" ht="14.1" customHeight="1">
      <c r="A57" s="498"/>
      <c r="B57" s="443"/>
      <c r="C57" s="443"/>
      <c r="D57" s="443"/>
      <c r="E57" s="501"/>
    </row>
  </sheetData>
  <mergeCells count="1">
    <mergeCell ref="B4:C4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53C7-EB82-4373-9DA2-D9B562A74504}">
  <sheetPr>
    <pageSetUpPr fitToPage="1"/>
  </sheetPr>
  <dimension ref="A1:F104"/>
  <sheetViews>
    <sheetView workbookViewId="0">
      <selection activeCell="B3" sqref="B3"/>
    </sheetView>
  </sheetViews>
  <sheetFormatPr defaultColWidth="9.42578125" defaultRowHeight="15"/>
  <cols>
    <col min="1" max="1" width="59.42578125" style="503" customWidth="1"/>
    <col min="2" max="3" width="13.5703125" style="443" customWidth="1"/>
    <col min="4" max="4" width="11.5703125" style="443" customWidth="1"/>
    <col min="5" max="16384" width="9.42578125" style="503"/>
  </cols>
  <sheetData>
    <row r="1" spans="1:6" ht="20.100000000000001" customHeight="1">
      <c r="A1" s="398" t="s">
        <v>564</v>
      </c>
      <c r="B1" s="434"/>
      <c r="C1" s="434"/>
      <c r="D1" s="502"/>
      <c r="E1" s="502"/>
      <c r="F1" s="502"/>
    </row>
    <row r="2" spans="1:6" ht="20.100000000000001" customHeight="1">
      <c r="A2" s="415"/>
      <c r="B2" s="435"/>
      <c r="C2" s="435"/>
      <c r="D2" s="503"/>
    </row>
    <row r="3" spans="1:6" ht="20.100000000000001" customHeight="1">
      <c r="A3" s="401"/>
      <c r="B3" s="437"/>
      <c r="C3" s="403" t="s">
        <v>48</v>
      </c>
      <c r="D3" s="503"/>
    </row>
    <row r="4" spans="1:6" ht="20.100000000000001" customHeight="1">
      <c r="A4" s="404"/>
      <c r="B4" s="727" t="s">
        <v>484</v>
      </c>
      <c r="C4" s="727"/>
      <c r="D4" s="503"/>
    </row>
    <row r="5" spans="1:6" ht="20.100000000000001" customHeight="1">
      <c r="A5" s="401"/>
      <c r="B5" s="440" t="s">
        <v>51</v>
      </c>
      <c r="C5" s="440" t="s">
        <v>485</v>
      </c>
      <c r="D5" s="503"/>
    </row>
    <row r="6" spans="1:6" ht="20.100000000000001" customHeight="1">
      <c r="A6" s="401"/>
      <c r="B6" s="442" t="s">
        <v>22</v>
      </c>
      <c r="C6" s="442" t="s">
        <v>22</v>
      </c>
      <c r="D6" s="503"/>
    </row>
    <row r="7" spans="1:6" ht="20.100000000000001" customHeight="1">
      <c r="A7" s="401"/>
      <c r="D7" s="503"/>
    </row>
    <row r="8" spans="1:6" ht="20.100000000000001" customHeight="1">
      <c r="A8" s="504" t="s">
        <v>501</v>
      </c>
      <c r="B8" s="445">
        <v>107.75532299377841</v>
      </c>
      <c r="C8" s="446">
        <v>100.4734024983406</v>
      </c>
      <c r="D8" s="505"/>
      <c r="E8" s="506"/>
      <c r="F8" s="507"/>
    </row>
    <row r="9" spans="1:6" ht="20.100000000000001" customHeight="1">
      <c r="A9" s="508" t="s">
        <v>269</v>
      </c>
      <c r="B9" s="450"/>
      <c r="C9" s="450"/>
      <c r="D9" s="503"/>
    </row>
    <row r="10" spans="1:6" s="502" customFormat="1" ht="20.100000000000001" customHeight="1">
      <c r="A10" s="509" t="s">
        <v>529</v>
      </c>
      <c r="B10" s="452">
        <v>104.3912758002443</v>
      </c>
      <c r="C10" s="450">
        <v>101.58273586543226</v>
      </c>
      <c r="D10" s="510"/>
      <c r="E10" s="506"/>
    </row>
    <row r="11" spans="1:6" s="502" customFormat="1" ht="20.100000000000001" customHeight="1">
      <c r="A11" s="509" t="s">
        <v>530</v>
      </c>
      <c r="B11" s="452">
        <v>96.914760443143123</v>
      </c>
      <c r="C11" s="450">
        <v>96.474018357414792</v>
      </c>
      <c r="E11" s="506"/>
    </row>
    <row r="12" spans="1:6" ht="20.100000000000001" customHeight="1">
      <c r="A12" s="509" t="s">
        <v>533</v>
      </c>
      <c r="B12" s="452">
        <v>89.525572508721979</v>
      </c>
      <c r="C12" s="450">
        <v>95.977122424436573</v>
      </c>
      <c r="D12" s="503"/>
      <c r="E12" s="506"/>
    </row>
    <row r="13" spans="1:6" s="502" customFormat="1" ht="20.100000000000001" customHeight="1">
      <c r="A13" s="509" t="s">
        <v>385</v>
      </c>
      <c r="B13" s="452">
        <v>117.54627220560975</v>
      </c>
      <c r="C13" s="450">
        <v>104.54539587360425</v>
      </c>
      <c r="D13" s="503"/>
      <c r="E13" s="506"/>
    </row>
    <row r="14" spans="1:6" ht="20.100000000000001" customHeight="1">
      <c r="A14" s="509" t="s">
        <v>388</v>
      </c>
      <c r="B14" s="450">
        <v>101.88393086231696</v>
      </c>
      <c r="C14" s="450">
        <v>102.35542691694431</v>
      </c>
      <c r="D14" s="503"/>
      <c r="E14" s="506"/>
    </row>
    <row r="15" spans="1:6" ht="20.100000000000001" customHeight="1">
      <c r="A15" s="509" t="s">
        <v>395</v>
      </c>
      <c r="B15" s="450">
        <v>102.11974314015104</v>
      </c>
      <c r="C15" s="450">
        <v>100.42678752078771</v>
      </c>
      <c r="D15" s="502"/>
      <c r="E15" s="506"/>
    </row>
    <row r="16" spans="1:6" s="502" customFormat="1" ht="20.100000000000001" customHeight="1">
      <c r="A16" s="509" t="s">
        <v>543</v>
      </c>
      <c r="B16" s="450">
        <v>110.22120167931678</v>
      </c>
      <c r="C16" s="450">
        <v>98.708150468401996</v>
      </c>
      <c r="E16" s="506"/>
    </row>
    <row r="17" spans="1:4" s="443" customFormat="1" ht="6" customHeight="1">
      <c r="A17" s="459"/>
      <c r="B17" s="459"/>
      <c r="C17" s="459"/>
    </row>
    <row r="18" spans="1:4" s="443" customFormat="1" ht="24" customHeight="1">
      <c r="A18" s="460" t="s">
        <v>499</v>
      </c>
    </row>
    <row r="19" spans="1:4" s="502" customFormat="1" ht="20.100000000000001" customHeight="1">
      <c r="A19" s="511"/>
      <c r="B19" s="450"/>
      <c r="C19" s="450"/>
      <c r="D19" s="503"/>
    </row>
    <row r="20" spans="1:4" ht="20.100000000000001" customHeight="1">
      <c r="A20" s="401"/>
      <c r="B20" s="450"/>
      <c r="C20" s="450"/>
      <c r="D20" s="503"/>
    </row>
    <row r="21" spans="1:4" ht="20.100000000000001" customHeight="1">
      <c r="A21" s="401"/>
      <c r="B21" s="450"/>
      <c r="C21" s="450"/>
      <c r="D21" s="503"/>
    </row>
    <row r="22" spans="1:4" ht="20.100000000000001" customHeight="1">
      <c r="A22" s="401"/>
      <c r="B22" s="450"/>
      <c r="C22" s="450"/>
      <c r="D22" s="503"/>
    </row>
    <row r="23" spans="1:4" ht="20.100000000000001" customHeight="1">
      <c r="A23" s="401"/>
      <c r="B23" s="450"/>
      <c r="C23" s="450"/>
      <c r="D23" s="503"/>
    </row>
    <row r="24" spans="1:4" ht="20.100000000000001" customHeight="1">
      <c r="A24" s="401"/>
      <c r="B24" s="450"/>
      <c r="C24" s="450"/>
      <c r="D24" s="503"/>
    </row>
    <row r="25" spans="1:4" ht="20.100000000000001" customHeight="1">
      <c r="A25" s="401"/>
      <c r="B25" s="445"/>
      <c r="C25" s="446"/>
      <c r="D25" s="503"/>
    </row>
    <row r="26" spans="1:4" ht="20.100000000000001" customHeight="1">
      <c r="A26" s="418"/>
      <c r="B26" s="450"/>
      <c r="C26" s="450"/>
      <c r="D26" s="503"/>
    </row>
    <row r="27" spans="1:4" ht="20.100000000000001" customHeight="1">
      <c r="A27" s="418"/>
      <c r="B27" s="452"/>
      <c r="C27" s="450"/>
      <c r="D27" s="503"/>
    </row>
    <row r="28" spans="1:4" ht="20.100000000000001" customHeight="1">
      <c r="A28" s="418"/>
      <c r="B28" s="452"/>
      <c r="C28" s="450"/>
      <c r="D28" s="503"/>
    </row>
    <row r="29" spans="1:4" ht="20.100000000000001" customHeight="1">
      <c r="A29" s="418"/>
      <c r="B29" s="445"/>
      <c r="C29" s="446"/>
      <c r="D29" s="503"/>
    </row>
    <row r="30" spans="1:4" ht="20.100000000000001" customHeight="1">
      <c r="A30" s="418"/>
      <c r="B30" s="450"/>
      <c r="C30" s="450"/>
      <c r="D30" s="503"/>
    </row>
    <row r="31" spans="1:4" ht="20.100000000000001" customHeight="1">
      <c r="A31" s="418"/>
      <c r="B31" s="452"/>
      <c r="C31" s="450"/>
      <c r="D31" s="503"/>
    </row>
    <row r="32" spans="1:4" ht="20.100000000000001" customHeight="1">
      <c r="A32" s="418"/>
      <c r="B32" s="450"/>
      <c r="C32" s="450"/>
      <c r="D32" s="503"/>
    </row>
    <row r="33" spans="1:4" ht="20.100000000000001" customHeight="1">
      <c r="A33" s="414"/>
      <c r="B33" s="450"/>
      <c r="C33" s="450"/>
      <c r="D33" s="503"/>
    </row>
    <row r="34" spans="1:4" ht="20.100000000000001" customHeight="1">
      <c r="A34" s="414"/>
      <c r="B34" s="450"/>
      <c r="C34" s="450"/>
      <c r="D34" s="503"/>
    </row>
    <row r="35" spans="1:4" ht="20.100000000000001" customHeight="1">
      <c r="A35" s="512"/>
      <c r="B35" s="446"/>
      <c r="C35" s="446"/>
      <c r="D35" s="503"/>
    </row>
    <row r="36" spans="1:4" ht="20.100000000000001" customHeight="1">
      <c r="A36" s="512"/>
      <c r="B36" s="450"/>
      <c r="C36" s="450"/>
      <c r="D36" s="503"/>
    </row>
    <row r="37" spans="1:4" ht="20.100000000000001" customHeight="1">
      <c r="A37" s="512"/>
      <c r="B37" s="450"/>
      <c r="C37" s="450"/>
      <c r="D37" s="503"/>
    </row>
    <row r="38" spans="1:4" ht="20.100000000000001" customHeight="1">
      <c r="A38" s="512"/>
      <c r="B38" s="450"/>
      <c r="C38" s="450"/>
      <c r="D38" s="503"/>
    </row>
    <row r="39" spans="1:4" ht="20.100000000000001" customHeight="1">
      <c r="A39" s="512"/>
      <c r="B39" s="450"/>
      <c r="C39" s="450"/>
      <c r="D39" s="503"/>
    </row>
    <row r="40" spans="1:4" ht="20.100000000000001" customHeight="1">
      <c r="A40" s="512"/>
      <c r="B40" s="450"/>
      <c r="C40" s="450"/>
      <c r="D40" s="503"/>
    </row>
    <row r="41" spans="1:4" ht="20.100000000000001" customHeight="1">
      <c r="A41" s="512"/>
      <c r="B41" s="450"/>
      <c r="C41" s="450"/>
      <c r="D41" s="503"/>
    </row>
    <row r="42" spans="1:4">
      <c r="A42" s="512"/>
      <c r="B42" s="450"/>
      <c r="C42" s="450"/>
      <c r="D42" s="503"/>
    </row>
    <row r="43" spans="1:4">
      <c r="A43" s="512"/>
      <c r="B43" s="445"/>
      <c r="C43" s="446"/>
      <c r="D43" s="503"/>
    </row>
    <row r="44" spans="1:4">
      <c r="A44" s="512"/>
      <c r="B44" s="450"/>
      <c r="C44" s="450"/>
      <c r="D44" s="503"/>
    </row>
    <row r="45" spans="1:4">
      <c r="A45" s="512"/>
      <c r="B45" s="452"/>
      <c r="C45" s="450"/>
      <c r="D45" s="503"/>
    </row>
    <row r="46" spans="1:4">
      <c r="A46" s="512"/>
      <c r="B46" s="503"/>
      <c r="C46" s="503"/>
      <c r="D46" s="503"/>
    </row>
    <row r="47" spans="1:4">
      <c r="A47" s="512"/>
      <c r="B47" s="503"/>
      <c r="C47" s="503"/>
      <c r="D47" s="503"/>
    </row>
    <row r="48" spans="1:4">
      <c r="A48" s="512"/>
      <c r="B48" s="503"/>
      <c r="C48" s="503"/>
      <c r="D48" s="503"/>
    </row>
    <row r="49" spans="1:4">
      <c r="A49" s="512"/>
      <c r="B49" s="503"/>
      <c r="C49" s="503"/>
      <c r="D49" s="503"/>
    </row>
    <row r="50" spans="1:4">
      <c r="A50" s="512"/>
      <c r="B50" s="503"/>
      <c r="C50" s="503"/>
      <c r="D50" s="503"/>
    </row>
    <row r="51" spans="1:4">
      <c r="A51" s="512"/>
      <c r="B51" s="503"/>
      <c r="C51" s="503"/>
      <c r="D51" s="503"/>
    </row>
    <row r="52" spans="1:4">
      <c r="A52" s="512"/>
      <c r="B52" s="503"/>
      <c r="C52" s="503"/>
      <c r="D52" s="503"/>
    </row>
    <row r="53" spans="1:4">
      <c r="A53" s="512"/>
      <c r="B53" s="503"/>
      <c r="C53" s="503"/>
      <c r="D53" s="503"/>
    </row>
    <row r="54" spans="1:4">
      <c r="A54" s="512"/>
      <c r="B54" s="503"/>
      <c r="C54" s="503"/>
      <c r="D54" s="503"/>
    </row>
    <row r="55" spans="1:4">
      <c r="A55" s="512"/>
      <c r="B55" s="503"/>
      <c r="C55" s="503"/>
      <c r="D55" s="503"/>
    </row>
    <row r="56" spans="1:4">
      <c r="A56" s="512"/>
      <c r="B56" s="503"/>
      <c r="C56" s="503"/>
      <c r="D56" s="503"/>
    </row>
    <row r="57" spans="1:4">
      <c r="A57" s="512"/>
      <c r="B57" s="503"/>
      <c r="C57" s="503"/>
      <c r="D57" s="503"/>
    </row>
    <row r="58" spans="1:4">
      <c r="A58" s="512"/>
      <c r="B58" s="503"/>
      <c r="C58" s="503"/>
      <c r="D58" s="503"/>
    </row>
    <row r="59" spans="1:4">
      <c r="A59" s="512"/>
      <c r="B59" s="503"/>
      <c r="C59" s="503"/>
      <c r="D59" s="503"/>
    </row>
    <row r="60" spans="1:4">
      <c r="A60" s="512"/>
      <c r="B60" s="503"/>
      <c r="C60" s="503"/>
      <c r="D60" s="503"/>
    </row>
    <row r="61" spans="1:4">
      <c r="A61" s="512"/>
      <c r="B61" s="503"/>
      <c r="C61" s="503"/>
      <c r="D61" s="503"/>
    </row>
    <row r="62" spans="1:4">
      <c r="A62" s="512"/>
      <c r="B62" s="503"/>
      <c r="C62" s="503"/>
      <c r="D62" s="503"/>
    </row>
    <row r="63" spans="1:4">
      <c r="A63" s="512"/>
      <c r="B63" s="503"/>
      <c r="C63" s="503"/>
      <c r="D63" s="503"/>
    </row>
    <row r="64" spans="1:4">
      <c r="A64" s="512"/>
      <c r="B64" s="503"/>
      <c r="C64" s="503"/>
      <c r="D64" s="503"/>
    </row>
    <row r="65" spans="1:4">
      <c r="A65" s="512"/>
      <c r="B65" s="503"/>
      <c r="C65" s="503"/>
      <c r="D65" s="503"/>
    </row>
    <row r="66" spans="1:4">
      <c r="A66" s="512"/>
      <c r="B66" s="503"/>
      <c r="C66" s="503"/>
      <c r="D66" s="503"/>
    </row>
    <row r="67" spans="1:4">
      <c r="A67" s="512"/>
      <c r="B67" s="503"/>
      <c r="C67" s="503"/>
      <c r="D67" s="503"/>
    </row>
    <row r="68" spans="1:4">
      <c r="A68" s="512"/>
      <c r="B68" s="503"/>
      <c r="C68" s="503"/>
      <c r="D68" s="503"/>
    </row>
    <row r="69" spans="1:4">
      <c r="A69" s="512"/>
      <c r="B69" s="503"/>
      <c r="C69" s="503"/>
      <c r="D69" s="503"/>
    </row>
    <row r="70" spans="1:4">
      <c r="A70" s="512"/>
      <c r="B70" s="503"/>
      <c r="C70" s="503"/>
      <c r="D70" s="503"/>
    </row>
    <row r="71" spans="1:4">
      <c r="A71" s="512"/>
      <c r="B71" s="503"/>
      <c r="C71" s="503"/>
      <c r="D71" s="503"/>
    </row>
    <row r="72" spans="1:4">
      <c r="A72" s="512"/>
      <c r="B72" s="503"/>
      <c r="C72" s="503"/>
      <c r="D72" s="503"/>
    </row>
    <row r="73" spans="1:4">
      <c r="A73" s="512"/>
      <c r="B73" s="503"/>
      <c r="C73" s="503"/>
      <c r="D73" s="503"/>
    </row>
    <row r="74" spans="1:4">
      <c r="A74" s="512"/>
      <c r="B74" s="503"/>
      <c r="C74" s="503"/>
      <c r="D74" s="503"/>
    </row>
    <row r="75" spans="1:4">
      <c r="A75" s="512"/>
      <c r="B75" s="503"/>
      <c r="C75" s="503"/>
      <c r="D75" s="503"/>
    </row>
    <row r="76" spans="1:4">
      <c r="A76" s="512"/>
      <c r="B76" s="503"/>
      <c r="C76" s="503"/>
      <c r="D76" s="503"/>
    </row>
    <row r="77" spans="1:4">
      <c r="A77" s="512"/>
      <c r="B77" s="503"/>
      <c r="C77" s="503"/>
      <c r="D77" s="503"/>
    </row>
    <row r="78" spans="1:4">
      <c r="A78" s="512"/>
      <c r="B78" s="503"/>
      <c r="C78" s="503"/>
      <c r="D78" s="503"/>
    </row>
    <row r="79" spans="1:4">
      <c r="A79" s="512"/>
      <c r="B79" s="503"/>
      <c r="C79" s="503"/>
      <c r="D79" s="503"/>
    </row>
    <row r="80" spans="1:4">
      <c r="A80" s="512"/>
      <c r="B80" s="503"/>
      <c r="C80" s="503"/>
      <c r="D80" s="503"/>
    </row>
    <row r="81" spans="1:4">
      <c r="A81" s="512"/>
      <c r="B81" s="503"/>
      <c r="C81" s="503"/>
      <c r="D81" s="503"/>
    </row>
    <row r="82" spans="1:4">
      <c r="A82" s="512"/>
      <c r="B82" s="503"/>
      <c r="C82" s="503"/>
      <c r="D82" s="503"/>
    </row>
    <row r="83" spans="1:4">
      <c r="A83" s="512"/>
      <c r="B83" s="503"/>
      <c r="C83" s="503"/>
      <c r="D83" s="503"/>
    </row>
    <row r="84" spans="1:4">
      <c r="A84" s="512"/>
      <c r="B84" s="503"/>
      <c r="C84" s="503"/>
      <c r="D84" s="503"/>
    </row>
    <row r="85" spans="1:4">
      <c r="A85" s="512"/>
      <c r="B85" s="503"/>
      <c r="C85" s="503"/>
      <c r="D85" s="503"/>
    </row>
    <row r="86" spans="1:4">
      <c r="A86" s="512"/>
      <c r="B86" s="503"/>
      <c r="C86" s="503"/>
      <c r="D86" s="503"/>
    </row>
    <row r="87" spans="1:4">
      <c r="A87" s="512"/>
      <c r="B87" s="503"/>
      <c r="C87" s="503"/>
      <c r="D87" s="503"/>
    </row>
    <row r="88" spans="1:4">
      <c r="A88" s="512"/>
      <c r="B88" s="503"/>
      <c r="C88" s="503"/>
      <c r="D88" s="503"/>
    </row>
    <row r="89" spans="1:4">
      <c r="A89" s="512"/>
      <c r="B89" s="503"/>
      <c r="C89" s="503"/>
      <c r="D89" s="503"/>
    </row>
    <row r="90" spans="1:4">
      <c r="A90" s="512"/>
      <c r="B90" s="503"/>
      <c r="C90" s="503"/>
      <c r="D90" s="503"/>
    </row>
    <row r="91" spans="1:4">
      <c r="A91" s="512"/>
      <c r="B91" s="503"/>
      <c r="C91" s="503"/>
      <c r="D91" s="503"/>
    </row>
    <row r="92" spans="1:4">
      <c r="A92" s="512"/>
      <c r="B92" s="503"/>
      <c r="C92" s="503"/>
      <c r="D92" s="503"/>
    </row>
    <row r="93" spans="1:4">
      <c r="A93" s="512"/>
      <c r="B93" s="503"/>
      <c r="C93" s="503"/>
      <c r="D93" s="503"/>
    </row>
    <row r="94" spans="1:4">
      <c r="A94" s="512"/>
      <c r="B94" s="503"/>
      <c r="C94" s="503"/>
      <c r="D94" s="503"/>
    </row>
    <row r="95" spans="1:4">
      <c r="A95" s="512"/>
      <c r="B95" s="503"/>
      <c r="C95" s="503"/>
      <c r="D95" s="503"/>
    </row>
    <row r="96" spans="1:4">
      <c r="A96" s="512"/>
      <c r="B96" s="503"/>
      <c r="C96" s="503"/>
      <c r="D96" s="503"/>
    </row>
    <row r="97" spans="1:4">
      <c r="A97" s="512"/>
      <c r="B97" s="503"/>
      <c r="C97" s="503"/>
      <c r="D97" s="503"/>
    </row>
    <row r="98" spans="1:4">
      <c r="A98" s="512"/>
      <c r="B98" s="503"/>
      <c r="C98" s="503"/>
      <c r="D98" s="503"/>
    </row>
    <row r="99" spans="1:4">
      <c r="A99" s="512"/>
      <c r="B99" s="503"/>
      <c r="C99" s="503"/>
      <c r="D99" s="503"/>
    </row>
    <row r="100" spans="1:4">
      <c r="A100" s="512"/>
      <c r="B100" s="503"/>
      <c r="C100" s="503"/>
      <c r="D100" s="503"/>
    </row>
    <row r="101" spans="1:4">
      <c r="A101" s="512"/>
      <c r="B101" s="503"/>
      <c r="C101" s="503"/>
      <c r="D101" s="503"/>
    </row>
    <row r="102" spans="1:4">
      <c r="A102" s="512"/>
      <c r="B102" s="503"/>
      <c r="C102" s="503"/>
      <c r="D102" s="503"/>
    </row>
    <row r="103" spans="1:4">
      <c r="A103" s="512"/>
      <c r="B103" s="503"/>
      <c r="C103" s="503"/>
      <c r="D103" s="503"/>
    </row>
    <row r="104" spans="1:4">
      <c r="A104" s="512"/>
      <c r="B104" s="503"/>
      <c r="C104" s="503"/>
      <c r="D104" s="503"/>
    </row>
  </sheetData>
  <mergeCells count="1">
    <mergeCell ref="B4:C4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5"/>
  <sheetViews>
    <sheetView workbookViewId="0">
      <selection activeCell="A17" sqref="A17"/>
    </sheetView>
  </sheetViews>
  <sheetFormatPr defaultColWidth="9.42578125" defaultRowHeight="12.75"/>
  <cols>
    <col min="1" max="1" width="41.42578125" style="4" customWidth="1"/>
    <col min="2" max="2" width="12.42578125" style="4" customWidth="1"/>
    <col min="3" max="3" width="12.5703125" style="4" customWidth="1"/>
    <col min="4" max="4" width="13.5703125" style="4" customWidth="1"/>
    <col min="5" max="16384" width="9.42578125" style="4"/>
  </cols>
  <sheetData>
    <row r="1" spans="1:4" ht="18" customHeight="1">
      <c r="A1" s="26" t="s">
        <v>19</v>
      </c>
      <c r="B1" s="26"/>
      <c r="C1" s="26"/>
      <c r="D1" s="26"/>
    </row>
    <row r="2" spans="1:4" ht="18" customHeight="1">
      <c r="A2" s="26"/>
      <c r="B2" s="26"/>
      <c r="C2" s="26"/>
      <c r="D2" s="26"/>
    </row>
    <row r="3" spans="1:4" ht="18" customHeight="1">
      <c r="A3" s="26"/>
      <c r="B3" s="26"/>
      <c r="C3" s="26"/>
      <c r="D3" s="26"/>
    </row>
    <row r="4" spans="1:4" ht="16.350000000000001" customHeight="1">
      <c r="A4" s="27"/>
      <c r="B4" s="28" t="s">
        <v>1</v>
      </c>
      <c r="C4" s="28" t="s">
        <v>20</v>
      </c>
      <c r="D4" s="28" t="s">
        <v>31</v>
      </c>
    </row>
    <row r="5" spans="1:4" ht="16.350000000000001" customHeight="1">
      <c r="A5" s="29"/>
      <c r="B5" s="30" t="s">
        <v>21</v>
      </c>
      <c r="C5" s="30" t="s">
        <v>21</v>
      </c>
      <c r="D5" s="30" t="s">
        <v>5</v>
      </c>
    </row>
    <row r="6" spans="1:4" ht="16.350000000000001" customHeight="1">
      <c r="A6" s="29"/>
      <c r="B6" s="31" t="s">
        <v>22</v>
      </c>
      <c r="C6" s="31" t="s">
        <v>30</v>
      </c>
      <c r="D6" s="31" t="s">
        <v>7</v>
      </c>
    </row>
    <row r="7" spans="1:4" s="35" customFormat="1" ht="18" customHeight="1">
      <c r="A7" s="32" t="s">
        <v>23</v>
      </c>
      <c r="B7" s="33"/>
      <c r="C7" s="33"/>
      <c r="D7" s="34"/>
    </row>
    <row r="8" spans="1:4" s="35" customFormat="1" ht="21" customHeight="1">
      <c r="A8" s="36" t="s">
        <v>24</v>
      </c>
      <c r="B8" s="37">
        <v>1293.9100000000001</v>
      </c>
      <c r="C8" s="37">
        <v>1358.8799999999999</v>
      </c>
      <c r="D8" s="37">
        <v>105.02121476764226</v>
      </c>
    </row>
    <row r="9" spans="1:4" s="35" customFormat="1" ht="21" customHeight="1">
      <c r="A9" s="36" t="s">
        <v>25</v>
      </c>
      <c r="B9" s="37">
        <v>596.53300000000002</v>
      </c>
      <c r="C9" s="37">
        <v>624.43399999999951</v>
      </c>
      <c r="D9" s="37">
        <v>104.67719304715742</v>
      </c>
    </row>
    <row r="10" spans="1:4" ht="21" customHeight="1">
      <c r="A10" s="36" t="s">
        <v>702</v>
      </c>
      <c r="B10" s="37">
        <v>32.917000000000002</v>
      </c>
      <c r="C10" s="37">
        <v>32.825680822501702</v>
      </c>
      <c r="D10" s="37">
        <v>99.722577459980258</v>
      </c>
    </row>
    <row r="11" spans="1:4" ht="21" customHeight="1">
      <c r="A11" s="36" t="s">
        <v>26</v>
      </c>
      <c r="B11" s="37">
        <v>132.46100000000001</v>
      </c>
      <c r="C11" s="37">
        <v>134.87819832319201</v>
      </c>
      <c r="D11" s="37">
        <v>101.82483774332974</v>
      </c>
    </row>
    <row r="12" spans="1:4" ht="21" customHeight="1">
      <c r="A12" s="38" t="s">
        <v>27</v>
      </c>
      <c r="B12" s="39"/>
      <c r="C12" s="37"/>
      <c r="D12" s="37"/>
    </row>
    <row r="13" spans="1:4" ht="21" customHeight="1">
      <c r="A13" s="40" t="s">
        <v>28</v>
      </c>
      <c r="B13" s="37">
        <v>5044.8</v>
      </c>
      <c r="C13" s="37">
        <v>5207.119999999999</v>
      </c>
      <c r="D13" s="37">
        <v>103.21757056771325</v>
      </c>
    </row>
    <row r="14" spans="1:4" ht="21" customHeight="1">
      <c r="A14" s="41" t="s">
        <v>29</v>
      </c>
      <c r="B14" s="42">
        <v>332.37600000000003</v>
      </c>
      <c r="C14" s="42">
        <v>350.94783999999987</v>
      </c>
      <c r="D14" s="42">
        <v>105.58759958601098</v>
      </c>
    </row>
    <row r="15" spans="1:4" ht="21" customHeight="1">
      <c r="A15" s="34"/>
      <c r="B15" s="34"/>
      <c r="C15" s="43"/>
      <c r="D15" s="43"/>
    </row>
    <row r="16" spans="1:4" ht="20.100000000000001" customHeight="1">
      <c r="A16" s="44"/>
      <c r="B16" s="44"/>
      <c r="C16" s="44"/>
      <c r="D16" s="44"/>
    </row>
    <row r="17" spans="1:4" ht="20.100000000000001" customHeight="1">
      <c r="A17" s="44"/>
      <c r="B17" s="44"/>
      <c r="C17" s="44"/>
      <c r="D17" s="44"/>
    </row>
    <row r="18" spans="1:4" ht="15">
      <c r="A18" s="44"/>
      <c r="B18" s="44"/>
      <c r="C18" s="44"/>
      <c r="D18" s="44"/>
    </row>
    <row r="19" spans="1:4" ht="15">
      <c r="A19" s="44"/>
      <c r="B19" s="44"/>
      <c r="C19" s="44"/>
      <c r="D19" s="44"/>
    </row>
    <row r="20" spans="1:4" ht="15">
      <c r="A20" s="44"/>
      <c r="B20" s="44"/>
      <c r="C20" s="44"/>
      <c r="D20" s="44"/>
    </row>
    <row r="21" spans="1:4" ht="15">
      <c r="A21" s="44"/>
      <c r="B21" s="44"/>
      <c r="C21" s="44"/>
      <c r="D21" s="44"/>
    </row>
    <row r="22" spans="1:4" ht="15">
      <c r="A22" s="44"/>
      <c r="B22" s="44"/>
      <c r="C22" s="44"/>
      <c r="D22" s="44"/>
    </row>
    <row r="23" spans="1:4" ht="15">
      <c r="A23" s="44"/>
      <c r="B23" s="44"/>
      <c r="C23" s="44"/>
      <c r="D23" s="44"/>
    </row>
    <row r="24" spans="1:4" ht="15">
      <c r="A24" s="44"/>
      <c r="B24" s="44"/>
      <c r="C24" s="44"/>
      <c r="D24" s="44"/>
    </row>
    <row r="25" spans="1:4" ht="15">
      <c r="A25" s="44"/>
      <c r="B25" s="44"/>
      <c r="C25" s="44"/>
      <c r="D25" s="44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46F9-52F2-470A-A8A7-20C06154DA9C}">
  <sheetPr>
    <pageSetUpPr fitToPage="1"/>
  </sheetPr>
  <dimension ref="A1:G198"/>
  <sheetViews>
    <sheetView workbookViewId="0">
      <selection activeCell="B3" sqref="B3"/>
    </sheetView>
  </sheetViews>
  <sheetFormatPr defaultColWidth="9" defaultRowHeight="15"/>
  <cols>
    <col min="1" max="1" width="31" style="247" customWidth="1"/>
    <col min="2" max="2" width="10.28515625" style="247" customWidth="1"/>
    <col min="3" max="3" width="10.42578125" style="247" customWidth="1"/>
    <col min="4" max="4" width="12.28515625" style="247" customWidth="1"/>
    <col min="5" max="5" width="12.42578125" style="247" customWidth="1"/>
    <col min="6" max="6" width="12.5703125" style="247" customWidth="1"/>
    <col min="7" max="16384" width="9" style="247"/>
  </cols>
  <sheetData>
    <row r="1" spans="1:7" ht="20.100000000000001" customHeight="1">
      <c r="A1" s="244" t="s">
        <v>296</v>
      </c>
      <c r="B1" s="245"/>
      <c r="C1" s="245"/>
      <c r="D1" s="245"/>
      <c r="E1" s="245"/>
      <c r="F1" s="245"/>
      <c r="G1" s="246"/>
    </row>
    <row r="2" spans="1:7" ht="20.100000000000001" customHeight="1">
      <c r="A2" s="248" t="s">
        <v>297</v>
      </c>
      <c r="B2" s="249"/>
      <c r="C2" s="249"/>
      <c r="D2" s="249"/>
      <c r="E2" s="249"/>
      <c r="F2" s="249"/>
      <c r="G2" s="246"/>
    </row>
    <row r="3" spans="1:7" ht="20.100000000000001" customHeight="1">
      <c r="A3" s="250"/>
      <c r="B3" s="251"/>
      <c r="C3" s="251"/>
      <c r="D3" s="251"/>
      <c r="E3" s="251"/>
      <c r="F3" s="252"/>
      <c r="G3" s="246"/>
    </row>
    <row r="4" spans="1:7" ht="16.149999999999999" customHeight="1">
      <c r="A4" s="253"/>
      <c r="B4" s="254" t="s">
        <v>20</v>
      </c>
      <c r="C4" s="254" t="s">
        <v>20</v>
      </c>
      <c r="D4" s="254" t="s">
        <v>95</v>
      </c>
      <c r="E4" s="254" t="s">
        <v>95</v>
      </c>
      <c r="F4" s="254" t="s">
        <v>96</v>
      </c>
      <c r="G4" s="246"/>
    </row>
    <row r="5" spans="1:7" ht="16.149999999999999" customHeight="1">
      <c r="A5" s="255"/>
      <c r="B5" s="256" t="s">
        <v>98</v>
      </c>
      <c r="C5" s="256" t="s">
        <v>21</v>
      </c>
      <c r="D5" s="256" t="s">
        <v>99</v>
      </c>
      <c r="E5" s="256" t="s">
        <v>99</v>
      </c>
      <c r="F5" s="256" t="s">
        <v>99</v>
      </c>
      <c r="G5" s="246"/>
    </row>
    <row r="6" spans="1:7" ht="16.149999999999999" customHeight="1">
      <c r="A6" s="255"/>
      <c r="B6" s="103" t="s">
        <v>100</v>
      </c>
      <c r="C6" s="103" t="s">
        <v>100</v>
      </c>
      <c r="D6" s="103" t="s">
        <v>157</v>
      </c>
      <c r="E6" s="103" t="s">
        <v>101</v>
      </c>
      <c r="F6" s="103" t="s">
        <v>101</v>
      </c>
      <c r="G6" s="246"/>
    </row>
    <row r="7" spans="1:7" ht="16.149999999999999" customHeight="1">
      <c r="A7" s="255"/>
      <c r="B7" s="105">
        <v>2025</v>
      </c>
      <c r="C7" s="105">
        <v>2025</v>
      </c>
      <c r="D7" s="105" t="s">
        <v>298</v>
      </c>
      <c r="E7" s="105" t="s">
        <v>102</v>
      </c>
      <c r="F7" s="105" t="s">
        <v>102</v>
      </c>
      <c r="G7" s="246"/>
    </row>
    <row r="8" spans="1:7" ht="20.100000000000001" customHeight="1">
      <c r="A8" s="255"/>
      <c r="B8" s="257"/>
      <c r="C8" s="257"/>
      <c r="D8" s="258"/>
      <c r="E8" s="258"/>
      <c r="F8" s="259"/>
      <c r="G8" s="246"/>
    </row>
    <row r="9" spans="1:7" s="263" customFormat="1" ht="20.100000000000001" customHeight="1">
      <c r="A9" s="260" t="s">
        <v>299</v>
      </c>
      <c r="B9" s="234">
        <v>479366.86263510084</v>
      </c>
      <c r="C9" s="234">
        <v>1414161.0898962254</v>
      </c>
      <c r="D9" s="261">
        <v>99.241904396104502</v>
      </c>
      <c r="E9" s="261">
        <v>120.10801580208835</v>
      </c>
      <c r="F9" s="261">
        <v>117.61572320870737</v>
      </c>
      <c r="G9" s="262"/>
    </row>
    <row r="10" spans="1:7" ht="20.100000000000001" customHeight="1">
      <c r="A10" s="264" t="s">
        <v>300</v>
      </c>
      <c r="B10" s="238"/>
      <c r="C10" s="238"/>
      <c r="D10" s="265"/>
      <c r="E10" s="265"/>
      <c r="F10" s="265"/>
      <c r="G10" s="246"/>
    </row>
    <row r="11" spans="1:7" ht="20.100000000000001" customHeight="1">
      <c r="A11" s="266" t="s">
        <v>301</v>
      </c>
      <c r="B11" s="238">
        <v>477821.46981910086</v>
      </c>
      <c r="C11" s="238">
        <v>1409382.5170802253</v>
      </c>
      <c r="D11" s="265">
        <v>99.23569435432745</v>
      </c>
      <c r="E11" s="265">
        <v>120.20036143554074</v>
      </c>
      <c r="F11" s="265">
        <v>117.6645013266893</v>
      </c>
      <c r="G11" s="246"/>
    </row>
    <row r="12" spans="1:7" ht="20.100000000000001" customHeight="1">
      <c r="A12" s="266" t="s">
        <v>302</v>
      </c>
      <c r="B12" s="238">
        <v>1545.392816</v>
      </c>
      <c r="C12" s="238">
        <v>4778.5728159999999</v>
      </c>
      <c r="D12" s="265">
        <v>101.2</v>
      </c>
      <c r="E12" s="265">
        <v>97.053819211771611</v>
      </c>
      <c r="F12" s="265">
        <v>104.80188208460126</v>
      </c>
      <c r="G12" s="246"/>
    </row>
    <row r="13" spans="1:7" ht="20.100000000000001" customHeight="1">
      <c r="A13" s="264" t="s">
        <v>303</v>
      </c>
      <c r="B13" s="238"/>
      <c r="C13" s="238"/>
      <c r="D13" s="265"/>
      <c r="E13" s="265"/>
      <c r="F13" s="265"/>
      <c r="G13" s="246"/>
    </row>
    <row r="14" spans="1:7" ht="20.100000000000001" customHeight="1">
      <c r="A14" s="266" t="s">
        <v>304</v>
      </c>
      <c r="B14" s="238">
        <v>3968.1</v>
      </c>
      <c r="C14" s="238">
        <v>12022.1</v>
      </c>
      <c r="D14" s="265">
        <v>107.09264648015274</v>
      </c>
      <c r="E14" s="265">
        <v>250.56157851964534</v>
      </c>
      <c r="F14" s="265">
        <v>265.08003670765333</v>
      </c>
      <c r="G14" s="246"/>
    </row>
    <row r="15" spans="1:7" ht="20.100000000000001" customHeight="1">
      <c r="A15" s="266" t="s">
        <v>305</v>
      </c>
      <c r="B15" s="238">
        <v>1254.6815390652462</v>
      </c>
      <c r="C15" s="238">
        <v>4260.8504796862771</v>
      </c>
      <c r="D15" s="265">
        <v>92.012098133770721</v>
      </c>
      <c r="E15" s="265">
        <v>92.877191761481242</v>
      </c>
      <c r="F15" s="265">
        <v>86.39421699954994</v>
      </c>
      <c r="G15" s="246"/>
    </row>
    <row r="16" spans="1:7" ht="20.100000000000001" customHeight="1">
      <c r="A16" s="266" t="s">
        <v>306</v>
      </c>
      <c r="B16" s="238">
        <v>42533.945964060855</v>
      </c>
      <c r="C16" s="238">
        <v>127219.06936244882</v>
      </c>
      <c r="D16" s="265">
        <v>100.77433551005545</v>
      </c>
      <c r="E16" s="265">
        <v>125.39839351791566</v>
      </c>
      <c r="F16" s="265">
        <v>126.76425951184478</v>
      </c>
      <c r="G16" s="246"/>
    </row>
    <row r="17" spans="1:7" ht="20.100000000000001" customHeight="1">
      <c r="A17" s="266" t="s">
        <v>307</v>
      </c>
      <c r="B17" s="238">
        <v>427020.71902197471</v>
      </c>
      <c r="C17" s="238">
        <v>1256813</v>
      </c>
      <c r="D17" s="265">
        <v>99.018555728367545</v>
      </c>
      <c r="E17" s="265">
        <v>119.34220924884154</v>
      </c>
      <c r="F17" s="265">
        <v>116.43907786751377</v>
      </c>
      <c r="G17" s="246"/>
    </row>
    <row r="18" spans="1:7" ht="20.100000000000001" customHeight="1">
      <c r="A18" s="266" t="s">
        <v>308</v>
      </c>
      <c r="B18" s="238">
        <v>4589.4701099999993</v>
      </c>
      <c r="C18" s="238">
        <v>13845.957109999999</v>
      </c>
      <c r="D18" s="265">
        <v>102</v>
      </c>
      <c r="E18" s="265">
        <v>103.19127440648607</v>
      </c>
      <c r="F18" s="265">
        <v>105.23405568438413</v>
      </c>
      <c r="G18" s="246"/>
    </row>
    <row r="19" spans="1:7" ht="20.100000000000001" customHeight="1">
      <c r="A19" s="266"/>
      <c r="B19" s="238"/>
      <c r="C19" s="238"/>
      <c r="D19" s="265"/>
      <c r="E19" s="265"/>
      <c r="F19" s="265"/>
      <c r="G19" s="246"/>
    </row>
    <row r="20" spans="1:7" s="263" customFormat="1" ht="20.100000000000001" customHeight="1">
      <c r="A20" s="260" t="s">
        <v>309</v>
      </c>
      <c r="B20" s="234">
        <v>25765.268961185029</v>
      </c>
      <c r="C20" s="234">
        <v>77714.673491514666</v>
      </c>
      <c r="D20" s="261">
        <v>98.790166146251266</v>
      </c>
      <c r="E20" s="261">
        <v>112.50309575308806</v>
      </c>
      <c r="F20" s="261">
        <v>114.68772234204239</v>
      </c>
      <c r="G20" s="262"/>
    </row>
    <row r="21" spans="1:7" ht="20.100000000000001" customHeight="1">
      <c r="A21" s="264" t="s">
        <v>300</v>
      </c>
      <c r="B21" s="238"/>
      <c r="C21" s="238"/>
      <c r="D21" s="265"/>
      <c r="E21" s="265"/>
      <c r="F21" s="265"/>
      <c r="G21" s="246"/>
    </row>
    <row r="22" spans="1:7" ht="20.100000000000001" customHeight="1">
      <c r="A22" s="266" t="s">
        <v>301</v>
      </c>
      <c r="B22" s="238">
        <v>20761.109529452035</v>
      </c>
      <c r="C22" s="238">
        <v>62186.060259781691</v>
      </c>
      <c r="D22" s="265">
        <v>98.113527641031368</v>
      </c>
      <c r="E22" s="265">
        <v>116.3289525330447</v>
      </c>
      <c r="F22" s="265">
        <v>117.33772668982732</v>
      </c>
      <c r="G22" s="246"/>
    </row>
    <row r="23" spans="1:7" ht="20.100000000000001" customHeight="1">
      <c r="A23" s="266" t="s">
        <v>302</v>
      </c>
      <c r="B23" s="238">
        <v>5004.1594317329927</v>
      </c>
      <c r="C23" s="238">
        <v>15528.613231732983</v>
      </c>
      <c r="D23" s="265">
        <v>101.69999999999999</v>
      </c>
      <c r="E23" s="265">
        <v>98.995562639821529</v>
      </c>
      <c r="F23" s="265">
        <v>105.17546225902927</v>
      </c>
      <c r="G23" s="246"/>
    </row>
    <row r="24" spans="1:7" ht="20.100000000000001" customHeight="1">
      <c r="A24" s="264" t="s">
        <v>303</v>
      </c>
      <c r="B24" s="238"/>
      <c r="C24" s="238"/>
      <c r="D24" s="265"/>
      <c r="E24" s="265"/>
      <c r="F24" s="265"/>
      <c r="G24" s="246"/>
    </row>
    <row r="25" spans="1:7" ht="20.100000000000001" customHeight="1">
      <c r="A25" s="266" t="s">
        <v>304</v>
      </c>
      <c r="B25" s="238">
        <v>246.40799999999999</v>
      </c>
      <c r="C25" s="238">
        <v>832.90499999999997</v>
      </c>
      <c r="D25" s="265">
        <v>89.029558732670679</v>
      </c>
      <c r="E25" s="265">
        <v>117.60371126935338</v>
      </c>
      <c r="F25" s="265">
        <v>117.6891577977607</v>
      </c>
      <c r="G25" s="246"/>
    </row>
    <row r="26" spans="1:7" ht="20.100000000000001" customHeight="1">
      <c r="A26" s="266" t="s">
        <v>305</v>
      </c>
      <c r="B26" s="238">
        <v>78.866814700318827</v>
      </c>
      <c r="C26" s="238">
        <v>218.90932110799301</v>
      </c>
      <c r="D26" s="265">
        <v>102.54883621062913</v>
      </c>
      <c r="E26" s="265">
        <v>100.69209530901442</v>
      </c>
      <c r="F26" s="265">
        <v>94.385229864299276</v>
      </c>
      <c r="G26" s="246"/>
    </row>
    <row r="27" spans="1:7" ht="20.100000000000001" customHeight="1">
      <c r="A27" s="266" t="s">
        <v>306</v>
      </c>
      <c r="B27" s="238">
        <v>575.10002545157522</v>
      </c>
      <c r="C27" s="238">
        <v>1858.15</v>
      </c>
      <c r="D27" s="265">
        <v>97.35317922499928</v>
      </c>
      <c r="E27" s="265">
        <v>113.25864783933204</v>
      </c>
      <c r="F27" s="265">
        <v>110.48620416767902</v>
      </c>
      <c r="G27" s="246"/>
    </row>
    <row r="28" spans="1:7" ht="20.100000000000001" customHeight="1">
      <c r="A28" s="266" t="s">
        <v>307</v>
      </c>
      <c r="B28" s="238">
        <v>17094.778958058141</v>
      </c>
      <c r="C28" s="238">
        <v>51190.224728824593</v>
      </c>
      <c r="D28" s="265">
        <v>97.37402359735259</v>
      </c>
      <c r="E28" s="265">
        <v>117.63813601639532</v>
      </c>
      <c r="F28" s="265">
        <v>119.62895491009277</v>
      </c>
      <c r="G28" s="246"/>
    </row>
    <row r="29" spans="1:7" ht="20.100000000000001" customHeight="1">
      <c r="A29" s="266" t="s">
        <v>308</v>
      </c>
      <c r="B29" s="238">
        <v>7770.1151629749966</v>
      </c>
      <c r="C29" s="238">
        <v>23614.485494974979</v>
      </c>
      <c r="D29" s="265">
        <v>102.49999999999999</v>
      </c>
      <c r="E29" s="265">
        <v>102.58197614507789</v>
      </c>
      <c r="F29" s="265">
        <v>105.6590260795826</v>
      </c>
      <c r="G29" s="246"/>
    </row>
    <row r="30" spans="1:7" ht="20.100000000000001" customHeight="1">
      <c r="A30" s="267"/>
      <c r="B30" s="267"/>
      <c r="C30" s="267"/>
      <c r="D30" s="267"/>
      <c r="E30" s="267"/>
      <c r="F30" s="267"/>
      <c r="G30" s="246"/>
    </row>
    <row r="31" spans="1:7" ht="20.100000000000001" customHeight="1">
      <c r="A31" s="267"/>
      <c r="B31" s="267"/>
      <c r="C31" s="267"/>
      <c r="D31" s="267"/>
      <c r="E31" s="267"/>
      <c r="F31" s="267"/>
      <c r="G31" s="246"/>
    </row>
    <row r="32" spans="1:7" ht="20.100000000000001" customHeight="1">
      <c r="A32" s="267"/>
      <c r="B32" s="267"/>
      <c r="C32" s="267"/>
      <c r="D32" s="267"/>
      <c r="E32" s="267"/>
      <c r="F32" s="267"/>
      <c r="G32" s="246"/>
    </row>
    <row r="33" spans="1:7" ht="20.100000000000001" customHeight="1">
      <c r="A33" s="267"/>
      <c r="B33" s="267"/>
      <c r="C33" s="267"/>
      <c r="D33" s="267"/>
      <c r="E33" s="267"/>
      <c r="F33" s="267"/>
      <c r="G33" s="246"/>
    </row>
    <row r="34" spans="1:7" ht="20.100000000000001" customHeight="1">
      <c r="A34" s="267"/>
      <c r="B34" s="267"/>
      <c r="C34" s="267"/>
      <c r="D34" s="267"/>
      <c r="E34" s="267"/>
      <c r="F34" s="267"/>
      <c r="G34" s="246"/>
    </row>
    <row r="35" spans="1:7" ht="20.100000000000001" customHeight="1">
      <c r="A35" s="268"/>
      <c r="B35" s="268"/>
      <c r="C35" s="269"/>
      <c r="D35" s="269"/>
      <c r="E35" s="269"/>
      <c r="F35" s="268"/>
      <c r="G35" s="246"/>
    </row>
    <row r="36" spans="1:7" ht="20.100000000000001" customHeight="1">
      <c r="A36" s="268"/>
      <c r="B36" s="268"/>
      <c r="C36" s="269"/>
      <c r="D36" s="269"/>
      <c r="E36" s="269"/>
      <c r="F36" s="268"/>
      <c r="G36" s="246"/>
    </row>
    <row r="37" spans="1:7" ht="20.100000000000001" customHeight="1">
      <c r="A37" s="268"/>
      <c r="B37" s="268"/>
      <c r="C37" s="269"/>
      <c r="D37" s="269"/>
      <c r="E37" s="269"/>
      <c r="F37" s="268"/>
    </row>
    <row r="38" spans="1:7" ht="20.100000000000001" customHeight="1">
      <c r="A38" s="268"/>
      <c r="B38" s="268"/>
      <c r="C38" s="269"/>
      <c r="D38" s="269"/>
      <c r="E38" s="269"/>
      <c r="F38" s="268"/>
    </row>
    <row r="39" spans="1:7" ht="20.100000000000001" customHeight="1">
      <c r="A39" s="268"/>
      <c r="B39" s="268"/>
      <c r="C39" s="269"/>
      <c r="D39" s="269"/>
      <c r="E39" s="269"/>
      <c r="F39" s="268"/>
    </row>
    <row r="40" spans="1:7" ht="20.100000000000001" customHeight="1">
      <c r="A40" s="268"/>
      <c r="B40" s="268"/>
      <c r="C40" s="269"/>
      <c r="D40" s="269"/>
      <c r="E40" s="269"/>
      <c r="F40" s="268"/>
    </row>
    <row r="41" spans="1:7" ht="20.100000000000001" customHeight="1">
      <c r="A41" s="268"/>
      <c r="B41" s="268"/>
      <c r="C41" s="269"/>
      <c r="D41" s="269"/>
      <c r="E41" s="269"/>
      <c r="F41" s="268"/>
    </row>
    <row r="42" spans="1:7" ht="20.100000000000001" customHeight="1">
      <c r="A42" s="268"/>
      <c r="B42" s="268"/>
      <c r="C42" s="269"/>
      <c r="D42" s="269"/>
      <c r="E42" s="269"/>
      <c r="F42" s="268"/>
    </row>
    <row r="43" spans="1:7" ht="20.100000000000001" customHeight="1">
      <c r="A43" s="268"/>
      <c r="B43" s="268"/>
      <c r="C43" s="269"/>
      <c r="D43" s="269"/>
      <c r="E43" s="269"/>
      <c r="F43" s="268"/>
    </row>
    <row r="44" spans="1:7" ht="20.100000000000001" customHeight="1">
      <c r="A44" s="268"/>
      <c r="B44" s="268"/>
      <c r="C44" s="269"/>
      <c r="D44" s="269"/>
      <c r="E44" s="269"/>
      <c r="F44" s="268"/>
    </row>
    <row r="45" spans="1:7" ht="20.100000000000001" customHeight="1">
      <c r="A45" s="268"/>
      <c r="B45" s="268"/>
      <c r="C45" s="269"/>
      <c r="D45" s="269"/>
      <c r="E45" s="269"/>
      <c r="F45" s="268"/>
    </row>
    <row r="46" spans="1:7" ht="20.100000000000001" customHeight="1">
      <c r="A46" s="268"/>
      <c r="B46" s="268"/>
      <c r="C46" s="269"/>
      <c r="D46" s="269"/>
      <c r="E46" s="269"/>
      <c r="F46" s="268"/>
    </row>
    <row r="47" spans="1:7" ht="20.100000000000001" customHeight="1">
      <c r="A47" s="268"/>
      <c r="B47" s="268"/>
      <c r="C47" s="269"/>
      <c r="D47" s="269"/>
      <c r="E47" s="269"/>
      <c r="F47" s="268"/>
    </row>
    <row r="48" spans="1:7" ht="14.1" customHeight="1">
      <c r="A48" s="268"/>
      <c r="B48" s="268"/>
      <c r="C48" s="269"/>
      <c r="D48" s="269"/>
      <c r="E48" s="269"/>
      <c r="F48" s="268"/>
    </row>
    <row r="49" spans="1:6" ht="14.1" customHeight="1">
      <c r="A49" s="268"/>
      <c r="B49" s="268"/>
      <c r="C49" s="269"/>
      <c r="D49" s="269"/>
      <c r="E49" s="269"/>
      <c r="F49" s="268"/>
    </row>
    <row r="50" spans="1:6" ht="14.1" customHeight="1">
      <c r="A50" s="268"/>
      <c r="B50" s="268"/>
      <c r="C50" s="269"/>
      <c r="D50" s="269"/>
      <c r="E50" s="269"/>
      <c r="F50" s="268"/>
    </row>
    <row r="51" spans="1:6" ht="14.1" customHeight="1">
      <c r="A51" s="268"/>
      <c r="B51" s="268"/>
      <c r="C51" s="269"/>
      <c r="D51" s="269"/>
      <c r="E51" s="269"/>
      <c r="F51" s="268"/>
    </row>
    <row r="52" spans="1:6" ht="14.1" customHeight="1">
      <c r="A52" s="268"/>
      <c r="B52" s="268"/>
      <c r="C52" s="269"/>
      <c r="D52" s="269"/>
      <c r="E52" s="269"/>
      <c r="F52" s="268"/>
    </row>
    <row r="53" spans="1:6" ht="14.1" customHeight="1">
      <c r="A53" s="268"/>
      <c r="B53" s="268"/>
      <c r="C53" s="269"/>
      <c r="D53" s="269"/>
      <c r="E53" s="269"/>
      <c r="F53" s="268"/>
    </row>
    <row r="54" spans="1:6" ht="14.1" customHeight="1">
      <c r="A54" s="268"/>
      <c r="B54" s="268"/>
      <c r="C54" s="269"/>
      <c r="D54" s="269"/>
      <c r="E54" s="269"/>
      <c r="F54" s="268"/>
    </row>
    <row r="55" spans="1:6" ht="18" customHeight="1">
      <c r="A55" s="268"/>
      <c r="B55" s="268"/>
      <c r="C55" s="269"/>
      <c r="D55" s="269"/>
      <c r="E55" s="269"/>
      <c r="F55" s="268"/>
    </row>
    <row r="56" spans="1:6" ht="18" customHeight="1">
      <c r="A56" s="268"/>
      <c r="B56" s="268"/>
      <c r="C56" s="269"/>
      <c r="D56" s="269"/>
      <c r="E56" s="269"/>
      <c r="F56" s="268"/>
    </row>
    <row r="57" spans="1:6" ht="18" customHeight="1">
      <c r="A57" s="268"/>
      <c r="B57" s="268"/>
      <c r="C57" s="269"/>
      <c r="D57" s="269"/>
      <c r="E57" s="269"/>
      <c r="F57" s="268"/>
    </row>
    <row r="58" spans="1:6" ht="18" customHeight="1">
      <c r="A58" s="268"/>
      <c r="B58" s="268"/>
      <c r="C58" s="269"/>
      <c r="D58" s="269"/>
      <c r="E58" s="269"/>
      <c r="F58" s="268"/>
    </row>
    <row r="59" spans="1:6" ht="18" customHeight="1">
      <c r="A59" s="268"/>
      <c r="B59" s="268"/>
      <c r="C59" s="269"/>
      <c r="D59" s="269"/>
      <c r="E59" s="269"/>
      <c r="F59" s="268"/>
    </row>
    <row r="60" spans="1:6">
      <c r="A60" s="268"/>
      <c r="B60" s="268"/>
      <c r="C60" s="269"/>
      <c r="D60" s="269"/>
      <c r="E60" s="269"/>
      <c r="F60" s="268"/>
    </row>
    <row r="61" spans="1:6">
      <c r="A61" s="268"/>
      <c r="B61" s="268"/>
      <c r="C61" s="269"/>
      <c r="D61" s="269"/>
      <c r="E61" s="269"/>
      <c r="F61" s="268"/>
    </row>
    <row r="62" spans="1:6">
      <c r="A62" s="268"/>
      <c r="B62" s="268"/>
      <c r="C62" s="269"/>
      <c r="D62" s="269"/>
      <c r="E62" s="269"/>
      <c r="F62" s="268"/>
    </row>
    <row r="63" spans="1:6">
      <c r="A63" s="268"/>
      <c r="B63" s="268"/>
      <c r="C63" s="269"/>
      <c r="D63" s="269"/>
      <c r="E63" s="269"/>
      <c r="F63" s="268"/>
    </row>
    <row r="64" spans="1:6">
      <c r="A64" s="268"/>
      <c r="B64" s="268"/>
      <c r="C64" s="269"/>
      <c r="D64" s="269"/>
      <c r="E64" s="269"/>
      <c r="F64" s="268"/>
    </row>
    <row r="65" spans="1:6">
      <c r="A65" s="268"/>
      <c r="B65" s="268"/>
      <c r="C65" s="269"/>
      <c r="D65" s="269"/>
      <c r="E65" s="269"/>
      <c r="F65" s="268"/>
    </row>
    <row r="66" spans="1:6">
      <c r="A66" s="268"/>
      <c r="B66" s="268"/>
      <c r="C66" s="269"/>
      <c r="D66" s="269"/>
      <c r="E66" s="269"/>
      <c r="F66" s="268"/>
    </row>
    <row r="67" spans="1:6">
      <c r="A67" s="268"/>
      <c r="B67" s="268"/>
      <c r="C67" s="269"/>
      <c r="D67" s="269"/>
      <c r="E67" s="269"/>
      <c r="F67" s="268"/>
    </row>
    <row r="68" spans="1:6">
      <c r="A68" s="268"/>
      <c r="B68" s="268"/>
      <c r="C68" s="269"/>
      <c r="D68" s="269"/>
      <c r="E68" s="269"/>
      <c r="F68" s="268"/>
    </row>
    <row r="69" spans="1:6">
      <c r="A69" s="268"/>
      <c r="B69" s="268"/>
      <c r="C69" s="269"/>
      <c r="D69" s="269"/>
      <c r="E69" s="269"/>
      <c r="F69" s="268"/>
    </row>
    <row r="70" spans="1:6">
      <c r="A70" s="268"/>
      <c r="B70" s="268"/>
      <c r="C70" s="269"/>
      <c r="D70" s="269"/>
      <c r="E70" s="269"/>
      <c r="F70" s="268"/>
    </row>
    <row r="71" spans="1:6">
      <c r="A71" s="268"/>
      <c r="B71" s="268"/>
      <c r="C71" s="269"/>
      <c r="D71" s="269"/>
      <c r="E71" s="269"/>
      <c r="F71" s="268"/>
    </row>
    <row r="72" spans="1:6">
      <c r="A72" s="268"/>
      <c r="B72" s="268"/>
      <c r="C72" s="269"/>
      <c r="D72" s="269"/>
      <c r="E72" s="269"/>
      <c r="F72" s="268"/>
    </row>
    <row r="73" spans="1:6">
      <c r="A73" s="268"/>
      <c r="B73" s="268"/>
      <c r="C73" s="269"/>
      <c r="D73" s="269"/>
      <c r="E73" s="269"/>
      <c r="F73" s="268"/>
    </row>
    <row r="74" spans="1:6">
      <c r="A74" s="268"/>
      <c r="B74" s="268"/>
      <c r="C74" s="269"/>
      <c r="D74" s="269"/>
      <c r="E74" s="269"/>
      <c r="F74" s="268"/>
    </row>
    <row r="75" spans="1:6">
      <c r="A75" s="268"/>
      <c r="B75" s="268"/>
      <c r="C75" s="269"/>
      <c r="D75" s="269"/>
      <c r="E75" s="269"/>
      <c r="F75" s="268"/>
    </row>
    <row r="76" spans="1:6">
      <c r="A76" s="268"/>
      <c r="B76" s="268"/>
      <c r="C76" s="269"/>
      <c r="D76" s="269"/>
      <c r="E76" s="269"/>
      <c r="F76" s="268"/>
    </row>
    <row r="77" spans="1:6">
      <c r="A77" s="268"/>
      <c r="B77" s="268"/>
      <c r="C77" s="269"/>
      <c r="D77" s="269"/>
      <c r="E77" s="269"/>
      <c r="F77" s="268"/>
    </row>
    <row r="78" spans="1:6">
      <c r="A78" s="268"/>
      <c r="B78" s="268"/>
      <c r="C78" s="269"/>
      <c r="D78" s="269"/>
      <c r="E78" s="269"/>
      <c r="F78" s="268"/>
    </row>
    <row r="79" spans="1:6">
      <c r="A79" s="268"/>
      <c r="B79" s="268"/>
      <c r="C79" s="269"/>
      <c r="D79" s="269"/>
      <c r="E79" s="269"/>
      <c r="F79" s="268"/>
    </row>
    <row r="80" spans="1:6">
      <c r="A80" s="268"/>
      <c r="B80" s="268"/>
      <c r="C80" s="269"/>
      <c r="D80" s="269"/>
      <c r="E80" s="269"/>
      <c r="F80" s="268"/>
    </row>
    <row r="81" spans="1:6">
      <c r="A81" s="268"/>
      <c r="B81" s="268"/>
      <c r="C81" s="269"/>
      <c r="D81" s="269"/>
      <c r="E81" s="269"/>
      <c r="F81" s="268"/>
    </row>
    <row r="82" spans="1:6">
      <c r="A82" s="268"/>
      <c r="B82" s="268"/>
      <c r="C82" s="269"/>
      <c r="D82" s="269"/>
      <c r="E82" s="269"/>
      <c r="F82" s="268"/>
    </row>
    <row r="83" spans="1:6">
      <c r="A83" s="268"/>
      <c r="B83" s="268"/>
      <c r="C83" s="269"/>
      <c r="D83" s="269"/>
      <c r="E83" s="269"/>
      <c r="F83" s="268"/>
    </row>
    <row r="84" spans="1:6">
      <c r="A84" s="268"/>
      <c r="B84" s="268"/>
      <c r="C84" s="269"/>
      <c r="D84" s="269"/>
      <c r="E84" s="269"/>
      <c r="F84" s="268"/>
    </row>
    <row r="85" spans="1:6">
      <c r="A85" s="268"/>
      <c r="B85" s="268"/>
      <c r="C85" s="269"/>
      <c r="D85" s="269"/>
      <c r="E85" s="269"/>
      <c r="F85" s="268"/>
    </row>
    <row r="86" spans="1:6">
      <c r="A86" s="268"/>
      <c r="B86" s="268"/>
      <c r="C86" s="269"/>
      <c r="D86" s="269"/>
      <c r="E86" s="269"/>
      <c r="F86" s="268"/>
    </row>
    <row r="87" spans="1:6">
      <c r="A87" s="268"/>
      <c r="B87" s="268"/>
      <c r="C87" s="269"/>
      <c r="D87" s="269"/>
      <c r="E87" s="269"/>
      <c r="F87" s="268"/>
    </row>
    <row r="88" spans="1:6">
      <c r="A88" s="268"/>
      <c r="B88" s="268"/>
      <c r="C88" s="269"/>
      <c r="D88" s="269"/>
      <c r="E88" s="269"/>
      <c r="F88" s="268"/>
    </row>
    <row r="89" spans="1:6">
      <c r="A89" s="268"/>
      <c r="B89" s="268"/>
      <c r="C89" s="269"/>
      <c r="D89" s="269"/>
      <c r="E89" s="269"/>
      <c r="F89" s="268"/>
    </row>
    <row r="90" spans="1:6">
      <c r="A90" s="268"/>
      <c r="B90" s="268"/>
      <c r="C90" s="269"/>
      <c r="D90" s="269"/>
      <c r="E90" s="269"/>
      <c r="F90" s="268"/>
    </row>
    <row r="91" spans="1:6">
      <c r="A91" s="268"/>
      <c r="B91" s="268"/>
      <c r="C91" s="269"/>
      <c r="D91" s="269"/>
      <c r="E91" s="269"/>
      <c r="F91" s="268"/>
    </row>
    <row r="92" spans="1:6">
      <c r="A92" s="268"/>
      <c r="B92" s="268"/>
      <c r="C92" s="269"/>
      <c r="D92" s="269"/>
      <c r="E92" s="269"/>
      <c r="F92" s="268"/>
    </row>
    <row r="93" spans="1:6">
      <c r="A93" s="268"/>
      <c r="B93" s="268"/>
      <c r="C93" s="269"/>
      <c r="D93" s="269"/>
      <c r="E93" s="269"/>
      <c r="F93" s="268"/>
    </row>
    <row r="94" spans="1:6">
      <c r="A94" s="268"/>
      <c r="B94" s="268"/>
      <c r="C94" s="269"/>
      <c r="D94" s="269"/>
      <c r="E94" s="269"/>
      <c r="F94" s="268"/>
    </row>
    <row r="95" spans="1:6">
      <c r="A95" s="268"/>
      <c r="B95" s="268"/>
      <c r="C95" s="269"/>
      <c r="D95" s="269"/>
      <c r="E95" s="269"/>
      <c r="F95" s="268"/>
    </row>
    <row r="96" spans="1:6">
      <c r="A96" s="268"/>
      <c r="B96" s="268"/>
      <c r="C96" s="269"/>
      <c r="D96" s="269"/>
      <c r="E96" s="269"/>
      <c r="F96" s="268"/>
    </row>
    <row r="97" spans="1:6">
      <c r="A97" s="268"/>
      <c r="B97" s="268"/>
      <c r="C97" s="269"/>
      <c r="D97" s="269"/>
      <c r="E97" s="269"/>
      <c r="F97" s="268"/>
    </row>
    <row r="98" spans="1:6">
      <c r="A98" s="268"/>
      <c r="B98" s="268"/>
      <c r="C98" s="269"/>
      <c r="D98" s="269"/>
      <c r="E98" s="269"/>
      <c r="F98" s="268"/>
    </row>
    <row r="99" spans="1:6">
      <c r="A99" s="268"/>
      <c r="B99" s="268"/>
      <c r="C99" s="269"/>
      <c r="D99" s="269"/>
      <c r="E99" s="269"/>
      <c r="F99" s="268"/>
    </row>
    <row r="100" spans="1:6">
      <c r="A100" s="268"/>
      <c r="B100" s="268"/>
      <c r="C100" s="269"/>
      <c r="D100" s="269"/>
      <c r="E100" s="269"/>
      <c r="F100" s="268"/>
    </row>
    <row r="101" spans="1:6">
      <c r="A101" s="268"/>
      <c r="B101" s="268"/>
      <c r="C101" s="269"/>
      <c r="D101" s="269"/>
      <c r="E101" s="269"/>
      <c r="F101" s="268"/>
    </row>
    <row r="102" spans="1:6">
      <c r="A102" s="268"/>
      <c r="B102" s="268"/>
      <c r="C102" s="269"/>
      <c r="D102" s="269"/>
      <c r="E102" s="269"/>
      <c r="F102" s="268"/>
    </row>
    <row r="103" spans="1:6">
      <c r="A103" s="268"/>
      <c r="B103" s="268"/>
      <c r="C103" s="269"/>
      <c r="D103" s="269"/>
      <c r="E103" s="269"/>
      <c r="F103" s="268"/>
    </row>
    <row r="104" spans="1:6">
      <c r="A104" s="268"/>
      <c r="B104" s="268"/>
      <c r="C104" s="269"/>
      <c r="D104" s="269"/>
      <c r="E104" s="269"/>
      <c r="F104" s="268"/>
    </row>
    <row r="105" spans="1:6">
      <c r="A105" s="268"/>
      <c r="B105" s="268"/>
      <c r="C105" s="269"/>
      <c r="D105" s="269"/>
      <c r="E105" s="269"/>
      <c r="F105" s="268"/>
    </row>
    <row r="106" spans="1:6">
      <c r="A106" s="268"/>
      <c r="B106" s="268"/>
      <c r="C106" s="269"/>
      <c r="D106" s="269"/>
      <c r="E106" s="269"/>
      <c r="F106" s="268"/>
    </row>
    <row r="107" spans="1:6">
      <c r="A107" s="268"/>
      <c r="B107" s="268"/>
      <c r="C107" s="269"/>
      <c r="D107" s="269"/>
      <c r="E107" s="269"/>
      <c r="F107" s="268"/>
    </row>
    <row r="108" spans="1:6">
      <c r="A108" s="268"/>
      <c r="B108" s="268"/>
      <c r="C108" s="269"/>
      <c r="D108" s="269"/>
      <c r="E108" s="269"/>
      <c r="F108" s="268"/>
    </row>
    <row r="109" spans="1:6">
      <c r="A109" s="268"/>
      <c r="B109" s="268"/>
      <c r="C109" s="269"/>
      <c r="D109" s="269"/>
      <c r="E109" s="269"/>
      <c r="F109" s="268"/>
    </row>
    <row r="110" spans="1:6">
      <c r="A110" s="268"/>
      <c r="B110" s="268"/>
      <c r="C110" s="269"/>
      <c r="D110" s="269"/>
      <c r="E110" s="269"/>
      <c r="F110" s="268"/>
    </row>
    <row r="111" spans="1:6">
      <c r="A111" s="268"/>
      <c r="B111" s="268"/>
      <c r="C111" s="269"/>
      <c r="D111" s="269"/>
      <c r="E111" s="269"/>
      <c r="F111" s="268"/>
    </row>
    <row r="112" spans="1:6">
      <c r="A112" s="268"/>
      <c r="B112" s="268"/>
      <c r="C112" s="269"/>
      <c r="D112" s="269"/>
      <c r="E112" s="269"/>
      <c r="F112" s="268"/>
    </row>
    <row r="113" spans="1:6">
      <c r="A113" s="268"/>
      <c r="B113" s="268"/>
      <c r="C113" s="269"/>
      <c r="D113" s="269"/>
      <c r="E113" s="269"/>
      <c r="F113" s="268"/>
    </row>
    <row r="114" spans="1:6">
      <c r="A114" s="268"/>
      <c r="B114" s="268"/>
      <c r="C114" s="269"/>
      <c r="D114" s="269"/>
      <c r="E114" s="269"/>
      <c r="F114" s="268"/>
    </row>
    <row r="115" spans="1:6">
      <c r="A115" s="268"/>
      <c r="B115" s="268"/>
      <c r="C115" s="269"/>
      <c r="D115" s="269"/>
      <c r="E115" s="269"/>
      <c r="F115" s="268"/>
    </row>
    <row r="116" spans="1:6">
      <c r="A116" s="268"/>
      <c r="B116" s="268"/>
      <c r="C116" s="269"/>
      <c r="D116" s="269"/>
      <c r="E116" s="269"/>
      <c r="F116" s="268"/>
    </row>
    <row r="117" spans="1:6">
      <c r="A117" s="268"/>
      <c r="B117" s="268"/>
      <c r="C117" s="269"/>
      <c r="D117" s="269"/>
      <c r="E117" s="269"/>
      <c r="F117" s="268"/>
    </row>
    <row r="118" spans="1:6">
      <c r="A118" s="268"/>
      <c r="B118" s="268"/>
      <c r="C118" s="269"/>
      <c r="D118" s="269"/>
      <c r="E118" s="269"/>
      <c r="F118" s="268"/>
    </row>
    <row r="119" spans="1:6">
      <c r="A119" s="268"/>
      <c r="B119" s="268"/>
      <c r="C119" s="269"/>
      <c r="D119" s="269"/>
      <c r="E119" s="269"/>
      <c r="F119" s="268"/>
    </row>
    <row r="120" spans="1:6">
      <c r="A120" s="268"/>
      <c r="B120" s="268"/>
      <c r="C120" s="269"/>
      <c r="D120" s="269"/>
      <c r="E120" s="269"/>
      <c r="F120" s="268"/>
    </row>
    <row r="121" spans="1:6">
      <c r="A121" s="268"/>
      <c r="B121" s="268"/>
      <c r="C121" s="269"/>
      <c r="D121" s="269"/>
      <c r="E121" s="269"/>
      <c r="F121" s="268"/>
    </row>
    <row r="122" spans="1:6">
      <c r="A122" s="268"/>
      <c r="B122" s="268"/>
      <c r="C122" s="269"/>
      <c r="D122" s="269"/>
      <c r="E122" s="269"/>
      <c r="F122" s="268"/>
    </row>
    <row r="123" spans="1:6">
      <c r="A123" s="268"/>
      <c r="B123" s="268"/>
      <c r="C123" s="269"/>
      <c r="D123" s="269"/>
      <c r="E123" s="269"/>
      <c r="F123" s="268"/>
    </row>
    <row r="124" spans="1:6">
      <c r="A124" s="268"/>
      <c r="B124" s="268"/>
      <c r="C124" s="269"/>
      <c r="D124" s="269"/>
      <c r="E124" s="269"/>
      <c r="F124" s="268"/>
    </row>
    <row r="125" spans="1:6">
      <c r="A125" s="268"/>
      <c r="B125" s="268"/>
      <c r="C125" s="269"/>
      <c r="D125" s="269"/>
      <c r="E125" s="269"/>
      <c r="F125" s="268"/>
    </row>
    <row r="126" spans="1:6">
      <c r="A126" s="268"/>
      <c r="B126" s="268"/>
      <c r="C126" s="269"/>
      <c r="D126" s="269"/>
      <c r="E126" s="269"/>
      <c r="F126" s="268"/>
    </row>
    <row r="127" spans="1:6">
      <c r="A127" s="268"/>
      <c r="B127" s="268"/>
      <c r="C127" s="269"/>
      <c r="D127" s="269"/>
      <c r="E127" s="269"/>
      <c r="F127" s="268"/>
    </row>
    <row r="128" spans="1:6">
      <c r="A128" s="268"/>
      <c r="B128" s="268"/>
      <c r="C128" s="269"/>
      <c r="D128" s="269"/>
      <c r="E128" s="269"/>
      <c r="F128" s="268"/>
    </row>
    <row r="129" spans="1:6">
      <c r="A129" s="268"/>
      <c r="B129" s="268"/>
      <c r="C129" s="269"/>
      <c r="D129" s="269"/>
      <c r="E129" s="269"/>
      <c r="F129" s="268"/>
    </row>
    <row r="130" spans="1:6">
      <c r="A130" s="268"/>
      <c r="B130" s="268"/>
      <c r="C130" s="269"/>
      <c r="D130" s="269"/>
      <c r="E130" s="269"/>
      <c r="F130" s="268"/>
    </row>
    <row r="131" spans="1:6">
      <c r="A131" s="268"/>
      <c r="B131" s="268"/>
      <c r="C131" s="269"/>
      <c r="D131" s="269"/>
      <c r="E131" s="269"/>
      <c r="F131" s="268"/>
    </row>
    <row r="132" spans="1:6">
      <c r="A132" s="268"/>
      <c r="B132" s="268"/>
      <c r="C132" s="269"/>
      <c r="D132" s="269"/>
      <c r="E132" s="269"/>
      <c r="F132" s="268"/>
    </row>
    <row r="133" spans="1:6">
      <c r="A133" s="268"/>
      <c r="B133" s="268"/>
      <c r="C133" s="269"/>
      <c r="D133" s="269"/>
      <c r="E133" s="269"/>
      <c r="F133" s="268"/>
    </row>
    <row r="134" spans="1:6">
      <c r="A134" s="268"/>
      <c r="B134" s="268"/>
      <c r="C134" s="269"/>
      <c r="D134" s="269"/>
      <c r="E134" s="269"/>
      <c r="F134" s="268"/>
    </row>
    <row r="135" spans="1:6">
      <c r="A135" s="268"/>
      <c r="B135" s="268"/>
      <c r="C135" s="269"/>
      <c r="D135" s="269"/>
      <c r="E135" s="269"/>
      <c r="F135" s="268"/>
    </row>
    <row r="136" spans="1:6">
      <c r="A136" s="268"/>
      <c r="B136" s="268"/>
      <c r="C136" s="269"/>
      <c r="D136" s="269"/>
      <c r="E136" s="269"/>
      <c r="F136" s="268"/>
    </row>
    <row r="137" spans="1:6">
      <c r="A137" s="268"/>
      <c r="B137" s="268"/>
      <c r="C137" s="269"/>
      <c r="D137" s="269"/>
      <c r="E137" s="269"/>
      <c r="F137" s="268"/>
    </row>
    <row r="138" spans="1:6">
      <c r="A138" s="268"/>
      <c r="B138" s="268"/>
      <c r="C138" s="269"/>
      <c r="D138" s="269"/>
      <c r="E138" s="269"/>
      <c r="F138" s="268"/>
    </row>
    <row r="139" spans="1:6">
      <c r="A139" s="268"/>
      <c r="B139" s="268"/>
      <c r="C139" s="269"/>
      <c r="D139" s="269"/>
      <c r="E139" s="269"/>
      <c r="F139" s="268"/>
    </row>
    <row r="140" spans="1:6">
      <c r="A140" s="268"/>
      <c r="B140" s="268"/>
      <c r="C140" s="269"/>
      <c r="D140" s="269"/>
      <c r="E140" s="269"/>
      <c r="F140" s="268"/>
    </row>
    <row r="141" spans="1:6">
      <c r="A141" s="268"/>
      <c r="B141" s="268"/>
      <c r="C141" s="269"/>
      <c r="D141" s="269"/>
      <c r="E141" s="269"/>
      <c r="F141" s="268"/>
    </row>
    <row r="142" spans="1:6">
      <c r="A142" s="268"/>
      <c r="B142" s="268"/>
      <c r="C142" s="269"/>
      <c r="D142" s="269"/>
      <c r="E142" s="269"/>
      <c r="F142" s="268"/>
    </row>
    <row r="143" spans="1:6">
      <c r="A143" s="268"/>
      <c r="B143" s="268"/>
      <c r="C143" s="269"/>
      <c r="D143" s="269"/>
      <c r="E143" s="269"/>
      <c r="F143" s="268"/>
    </row>
    <row r="144" spans="1:6">
      <c r="A144" s="268"/>
      <c r="B144" s="268"/>
      <c r="C144" s="269"/>
      <c r="D144" s="269"/>
      <c r="E144" s="269"/>
      <c r="F144" s="268"/>
    </row>
    <row r="145" spans="1:6">
      <c r="A145" s="268"/>
      <c r="B145" s="268"/>
      <c r="C145" s="269"/>
      <c r="D145" s="269"/>
      <c r="E145" s="269"/>
      <c r="F145" s="268"/>
    </row>
    <row r="146" spans="1:6">
      <c r="A146" s="268"/>
      <c r="B146" s="268"/>
      <c r="C146" s="269"/>
      <c r="D146" s="269"/>
      <c r="E146" s="269"/>
      <c r="F146" s="268"/>
    </row>
    <row r="147" spans="1:6">
      <c r="A147" s="268"/>
      <c r="B147" s="268"/>
      <c r="C147" s="269"/>
      <c r="D147" s="269"/>
      <c r="E147" s="269"/>
      <c r="F147" s="268"/>
    </row>
    <row r="148" spans="1:6">
      <c r="A148" s="268"/>
      <c r="B148" s="268"/>
      <c r="C148" s="269"/>
      <c r="D148" s="269"/>
      <c r="E148" s="269"/>
      <c r="F148" s="268"/>
    </row>
    <row r="149" spans="1:6">
      <c r="A149" s="268"/>
      <c r="B149" s="268"/>
      <c r="C149" s="269"/>
      <c r="D149" s="269"/>
      <c r="E149" s="269"/>
      <c r="F149" s="268"/>
    </row>
    <row r="150" spans="1:6" ht="18.75">
      <c r="A150" s="268"/>
      <c r="B150" s="268"/>
      <c r="C150" s="269"/>
      <c r="D150" s="269"/>
      <c r="E150" s="269"/>
      <c r="F150" s="270"/>
    </row>
    <row r="151" spans="1:6" ht="18.75">
      <c r="A151" s="270"/>
      <c r="B151" s="270"/>
      <c r="C151" s="271"/>
      <c r="D151" s="271"/>
      <c r="E151" s="271"/>
      <c r="F151" s="270"/>
    </row>
    <row r="152" spans="1:6" ht="18.75">
      <c r="A152" s="270"/>
      <c r="B152" s="270"/>
      <c r="C152" s="271"/>
      <c r="D152" s="271"/>
      <c r="E152" s="271"/>
      <c r="F152" s="270"/>
    </row>
    <row r="153" spans="1:6">
      <c r="C153" s="271"/>
      <c r="D153" s="271"/>
      <c r="E153" s="271"/>
    </row>
    <row r="154" spans="1:6">
      <c r="C154" s="271"/>
      <c r="D154" s="271"/>
      <c r="E154" s="271"/>
    </row>
    <row r="155" spans="1:6">
      <c r="C155" s="271"/>
      <c r="D155" s="271"/>
      <c r="E155" s="271"/>
    </row>
    <row r="156" spans="1:6">
      <c r="C156" s="271"/>
      <c r="D156" s="271"/>
      <c r="E156" s="271"/>
    </row>
    <row r="157" spans="1:6">
      <c r="C157" s="271"/>
      <c r="D157" s="271"/>
      <c r="E157" s="271"/>
    </row>
    <row r="158" spans="1:6">
      <c r="C158" s="271"/>
      <c r="D158" s="271"/>
      <c r="E158" s="271"/>
    </row>
    <row r="159" spans="1:6">
      <c r="C159" s="271"/>
      <c r="D159" s="271"/>
      <c r="E159" s="271"/>
    </row>
    <row r="160" spans="1:6">
      <c r="C160" s="271"/>
      <c r="D160" s="271"/>
      <c r="E160" s="271"/>
    </row>
    <row r="161" spans="3:5">
      <c r="C161" s="271"/>
      <c r="D161" s="271"/>
      <c r="E161" s="271"/>
    </row>
    <row r="162" spans="3:5">
      <c r="C162" s="271"/>
      <c r="D162" s="271"/>
      <c r="E162" s="271"/>
    </row>
    <row r="163" spans="3:5">
      <c r="C163" s="271"/>
      <c r="D163" s="271"/>
      <c r="E163" s="271"/>
    </row>
    <row r="164" spans="3:5">
      <c r="C164" s="271"/>
      <c r="D164" s="271"/>
      <c r="E164" s="271"/>
    </row>
    <row r="165" spans="3:5">
      <c r="C165" s="271"/>
      <c r="D165" s="271"/>
      <c r="E165" s="271"/>
    </row>
    <row r="166" spans="3:5">
      <c r="C166" s="271"/>
      <c r="D166" s="271"/>
      <c r="E166" s="271"/>
    </row>
    <row r="167" spans="3:5">
      <c r="C167" s="271"/>
      <c r="D167" s="271"/>
      <c r="E167" s="271"/>
    </row>
    <row r="168" spans="3:5">
      <c r="C168" s="271"/>
      <c r="D168" s="271"/>
      <c r="E168" s="271"/>
    </row>
    <row r="169" spans="3:5">
      <c r="C169" s="271"/>
      <c r="D169" s="271"/>
      <c r="E169" s="271"/>
    </row>
    <row r="170" spans="3:5">
      <c r="C170" s="271"/>
      <c r="D170" s="271"/>
      <c r="E170" s="271"/>
    </row>
    <row r="171" spans="3:5">
      <c r="C171" s="271"/>
      <c r="D171" s="271"/>
      <c r="E171" s="271"/>
    </row>
    <row r="172" spans="3:5">
      <c r="C172" s="271"/>
      <c r="D172" s="271"/>
      <c r="E172" s="271"/>
    </row>
    <row r="173" spans="3:5">
      <c r="C173" s="271"/>
      <c r="D173" s="271"/>
      <c r="E173" s="271"/>
    </row>
    <row r="174" spans="3:5">
      <c r="C174" s="271"/>
      <c r="D174" s="271"/>
      <c r="E174" s="271"/>
    </row>
    <row r="175" spans="3:5">
      <c r="C175" s="271"/>
      <c r="D175" s="271"/>
      <c r="E175" s="271"/>
    </row>
    <row r="176" spans="3:5">
      <c r="C176" s="271"/>
      <c r="D176" s="271"/>
      <c r="E176" s="271"/>
    </row>
    <row r="177" spans="3:5">
      <c r="C177" s="271"/>
      <c r="D177" s="271"/>
      <c r="E177" s="271"/>
    </row>
    <row r="178" spans="3:5">
      <c r="C178" s="271"/>
      <c r="D178" s="271"/>
      <c r="E178" s="271"/>
    </row>
    <row r="179" spans="3:5">
      <c r="C179" s="271"/>
      <c r="D179" s="271"/>
      <c r="E179" s="271"/>
    </row>
    <row r="180" spans="3:5">
      <c r="C180" s="271"/>
      <c r="D180" s="271"/>
      <c r="E180" s="271"/>
    </row>
    <row r="181" spans="3:5">
      <c r="C181" s="271"/>
      <c r="D181" s="271"/>
      <c r="E181" s="271"/>
    </row>
    <row r="182" spans="3:5">
      <c r="C182" s="271"/>
      <c r="D182" s="271"/>
      <c r="E182" s="271"/>
    </row>
    <row r="183" spans="3:5">
      <c r="C183" s="271"/>
      <c r="D183" s="271"/>
      <c r="E183" s="271"/>
    </row>
    <row r="184" spans="3:5">
      <c r="C184" s="271"/>
      <c r="D184" s="271"/>
      <c r="E184" s="271"/>
    </row>
    <row r="185" spans="3:5">
      <c r="C185" s="271"/>
      <c r="D185" s="271"/>
      <c r="E185" s="271"/>
    </row>
    <row r="186" spans="3:5">
      <c r="C186" s="271"/>
      <c r="D186" s="271"/>
      <c r="E186" s="271"/>
    </row>
    <row r="187" spans="3:5">
      <c r="C187" s="271"/>
      <c r="D187" s="271"/>
      <c r="E187" s="271"/>
    </row>
    <row r="188" spans="3:5">
      <c r="C188" s="271"/>
      <c r="D188" s="271"/>
      <c r="E188" s="271"/>
    </row>
    <row r="189" spans="3:5">
      <c r="C189" s="271"/>
      <c r="D189" s="271"/>
      <c r="E189" s="271"/>
    </row>
    <row r="190" spans="3:5">
      <c r="C190" s="271"/>
      <c r="D190" s="271"/>
      <c r="E190" s="271"/>
    </row>
    <row r="191" spans="3:5">
      <c r="C191" s="271"/>
      <c r="D191" s="271"/>
      <c r="E191" s="271"/>
    </row>
    <row r="192" spans="3:5">
      <c r="C192" s="271"/>
      <c r="D192" s="271"/>
      <c r="E192" s="271"/>
    </row>
    <row r="193" spans="3:5">
      <c r="C193" s="271"/>
      <c r="D193" s="271"/>
      <c r="E193" s="271"/>
    </row>
    <row r="194" spans="3:5">
      <c r="C194" s="271"/>
      <c r="D194" s="271"/>
      <c r="E194" s="271"/>
    </row>
    <row r="195" spans="3:5">
      <c r="C195" s="271"/>
      <c r="D195" s="271"/>
      <c r="E195" s="271"/>
    </row>
    <row r="196" spans="3:5">
      <c r="C196" s="271"/>
      <c r="D196" s="271"/>
      <c r="E196" s="271"/>
    </row>
    <row r="197" spans="3:5">
      <c r="C197" s="271"/>
      <c r="D197" s="271"/>
      <c r="E197" s="271"/>
    </row>
    <row r="198" spans="3:5">
      <c r="C198" s="271"/>
      <c r="D198" s="271"/>
      <c r="E198" s="271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4D94-EE63-43B8-98F2-77A8FF8B2AD0}">
  <sheetPr>
    <pageSetUpPr fitToPage="1"/>
  </sheetPr>
  <dimension ref="A1:F76"/>
  <sheetViews>
    <sheetView workbookViewId="0">
      <selection activeCell="B3" sqref="B3"/>
    </sheetView>
  </sheetViews>
  <sheetFormatPr defaultColWidth="10.42578125" defaultRowHeight="12.75"/>
  <cols>
    <col min="1" max="1" width="31.7109375" style="34" customWidth="1"/>
    <col min="2" max="2" width="9.5703125" style="34" customWidth="1"/>
    <col min="3" max="3" width="10.42578125" style="34" customWidth="1"/>
    <col min="4" max="4" width="12.7109375" style="34" customWidth="1"/>
    <col min="5" max="5" width="12.42578125" style="34" customWidth="1"/>
    <col min="6" max="6" width="12.5703125" style="34" customWidth="1"/>
    <col min="7" max="16384" width="10.42578125" style="34"/>
  </cols>
  <sheetData>
    <row r="1" spans="1:6" ht="20.100000000000001" customHeight="1">
      <c r="A1" s="244" t="s">
        <v>310</v>
      </c>
      <c r="B1" s="245"/>
      <c r="C1" s="245"/>
      <c r="D1" s="245"/>
      <c r="E1" s="245"/>
      <c r="F1" s="245"/>
    </row>
    <row r="2" spans="1:6" ht="20.100000000000001" customHeight="1">
      <c r="A2" s="249"/>
      <c r="B2" s="249"/>
      <c r="C2" s="249"/>
      <c r="D2" s="249"/>
      <c r="E2" s="249"/>
      <c r="F2" s="249"/>
    </row>
    <row r="3" spans="1:6" ht="20.100000000000001" customHeight="1">
      <c r="A3" s="251"/>
      <c r="B3" s="251"/>
      <c r="C3" s="251"/>
      <c r="D3" s="251"/>
      <c r="E3" s="251"/>
      <c r="F3" s="252"/>
    </row>
    <row r="4" spans="1:6" ht="16.350000000000001" customHeight="1">
      <c r="A4" s="253"/>
      <c r="B4" s="254" t="s">
        <v>20</v>
      </c>
      <c r="C4" s="254" t="s">
        <v>20</v>
      </c>
      <c r="D4" s="254" t="s">
        <v>95</v>
      </c>
      <c r="E4" s="254" t="s">
        <v>95</v>
      </c>
      <c r="F4" s="254" t="s">
        <v>96</v>
      </c>
    </row>
    <row r="5" spans="1:6" ht="16.350000000000001" customHeight="1">
      <c r="A5" s="255"/>
      <c r="B5" s="256" t="s">
        <v>98</v>
      </c>
      <c r="C5" s="256" t="s">
        <v>21</v>
      </c>
      <c r="D5" s="256" t="s">
        <v>99</v>
      </c>
      <c r="E5" s="256" t="s">
        <v>99</v>
      </c>
      <c r="F5" s="256" t="s">
        <v>99</v>
      </c>
    </row>
    <row r="6" spans="1:6" ht="16.350000000000001" customHeight="1">
      <c r="A6" s="255"/>
      <c r="B6" s="103" t="s">
        <v>100</v>
      </c>
      <c r="C6" s="103" t="s">
        <v>100</v>
      </c>
      <c r="D6" s="103" t="s">
        <v>157</v>
      </c>
      <c r="E6" s="103" t="s">
        <v>101</v>
      </c>
      <c r="F6" s="103" t="s">
        <v>101</v>
      </c>
    </row>
    <row r="7" spans="1:6" ht="16.350000000000001" customHeight="1">
      <c r="A7" s="255"/>
      <c r="B7" s="105">
        <v>2025</v>
      </c>
      <c r="C7" s="105">
        <v>2025</v>
      </c>
      <c r="D7" s="105" t="s">
        <v>298</v>
      </c>
      <c r="E7" s="105" t="s">
        <v>102</v>
      </c>
      <c r="F7" s="105" t="s">
        <v>102</v>
      </c>
    </row>
    <row r="8" spans="1:6" ht="20.100000000000001" customHeight="1">
      <c r="A8" s="255"/>
      <c r="B8" s="257"/>
      <c r="C8" s="257"/>
      <c r="D8" s="258"/>
      <c r="E8" s="258"/>
      <c r="F8" s="259"/>
    </row>
    <row r="9" spans="1:6" ht="20.100000000000001" customHeight="1">
      <c r="A9" s="260" t="s">
        <v>311</v>
      </c>
      <c r="B9" s="234">
        <v>242241.15622876535</v>
      </c>
      <c r="C9" s="234">
        <v>715828.7184637856</v>
      </c>
      <c r="D9" s="272">
        <v>102.65345326173652</v>
      </c>
      <c r="E9" s="272">
        <v>116.39290263854576</v>
      </c>
      <c r="F9" s="272">
        <v>115.4287221219704</v>
      </c>
    </row>
    <row r="10" spans="1:6" ht="20.100000000000001" customHeight="1">
      <c r="A10" s="264" t="s">
        <v>300</v>
      </c>
      <c r="B10" s="238"/>
      <c r="C10" s="238"/>
      <c r="D10" s="273"/>
      <c r="E10" s="273"/>
      <c r="F10" s="273"/>
    </row>
    <row r="11" spans="1:6" ht="20.100000000000001" customHeight="1">
      <c r="A11" s="266" t="s">
        <v>301</v>
      </c>
      <c r="B11" s="238">
        <v>237879.26328968577</v>
      </c>
      <c r="C11" s="238">
        <v>703275.23712312477</v>
      </c>
      <c r="D11" s="273">
        <v>102.57459819960835</v>
      </c>
      <c r="E11" s="273">
        <v>116.4803487419217</v>
      </c>
      <c r="F11" s="273">
        <v>115.55018231544921</v>
      </c>
    </row>
    <row r="12" spans="1:6" ht="20.100000000000001" customHeight="1">
      <c r="A12" s="266" t="s">
        <v>302</v>
      </c>
      <c r="B12" s="238">
        <v>4361.8929390795856</v>
      </c>
      <c r="C12" s="238">
        <v>12553.48134066083</v>
      </c>
      <c r="D12" s="273">
        <v>107.14551086475788</v>
      </c>
      <c r="E12" s="273">
        <v>111.81497064462316</v>
      </c>
      <c r="F12" s="273">
        <v>109.00941035644836</v>
      </c>
    </row>
    <row r="13" spans="1:6" ht="20.100000000000001" customHeight="1">
      <c r="A13" s="264" t="s">
        <v>303</v>
      </c>
      <c r="B13" s="238"/>
      <c r="C13" s="238"/>
      <c r="D13" s="273"/>
      <c r="E13" s="273"/>
      <c r="F13" s="273"/>
    </row>
    <row r="14" spans="1:6" ht="20.100000000000001" customHeight="1">
      <c r="A14" s="266" t="s">
        <v>304</v>
      </c>
      <c r="B14" s="238">
        <v>475.5</v>
      </c>
      <c r="C14" s="238">
        <v>1229.78</v>
      </c>
      <c r="D14" s="273">
        <v>123.98956975228161</v>
      </c>
      <c r="E14" s="273">
        <v>100.46482146630045</v>
      </c>
      <c r="F14" s="273">
        <v>103.35154214639886</v>
      </c>
    </row>
    <row r="15" spans="1:6" ht="20.100000000000001" customHeight="1">
      <c r="A15" s="266" t="s">
        <v>305</v>
      </c>
      <c r="B15" s="238">
        <v>13216.913266536436</v>
      </c>
      <c r="C15" s="238">
        <v>39536.763691859756</v>
      </c>
      <c r="D15" s="273">
        <v>103.93094125128009</v>
      </c>
      <c r="E15" s="273">
        <v>114.54016291554147</v>
      </c>
      <c r="F15" s="273">
        <v>119.17488884563295</v>
      </c>
    </row>
    <row r="16" spans="1:6" ht="20.100000000000001" customHeight="1">
      <c r="A16" s="266" t="s">
        <v>306</v>
      </c>
      <c r="B16" s="238">
        <v>49973.867139966198</v>
      </c>
      <c r="C16" s="238">
        <v>149146.92688557913</v>
      </c>
      <c r="D16" s="273">
        <v>98.433743232125977</v>
      </c>
      <c r="E16" s="273">
        <v>115.02501390502438</v>
      </c>
      <c r="F16" s="273">
        <v>112.05401694946389</v>
      </c>
    </row>
    <row r="17" spans="1:6" ht="20.100000000000001" customHeight="1">
      <c r="A17" s="266" t="s">
        <v>307</v>
      </c>
      <c r="B17" s="238">
        <v>178540.76135021838</v>
      </c>
      <c r="C17" s="238">
        <v>525810.30187183642</v>
      </c>
      <c r="D17" s="273">
        <v>103.75639588671658</v>
      </c>
      <c r="E17" s="273">
        <v>116.97797602779315</v>
      </c>
      <c r="F17" s="273">
        <v>116.18185524867502</v>
      </c>
    </row>
    <row r="18" spans="1:6" ht="20.100000000000001" customHeight="1">
      <c r="A18" s="266" t="s">
        <v>308</v>
      </c>
      <c r="B18" s="238">
        <v>34.114472044350002</v>
      </c>
      <c r="C18" s="238">
        <v>104.94601451035001</v>
      </c>
      <c r="D18" s="273">
        <v>103</v>
      </c>
      <c r="E18" s="273">
        <v>91.014351488165062</v>
      </c>
      <c r="F18" s="273">
        <v>100.3493245412608</v>
      </c>
    </row>
    <row r="19" spans="1:6" ht="20.100000000000001" customHeight="1">
      <c r="A19" s="266"/>
      <c r="B19" s="238"/>
      <c r="C19" s="238"/>
      <c r="D19" s="273"/>
      <c r="E19" s="273"/>
      <c r="F19" s="273"/>
    </row>
    <row r="20" spans="1:6" ht="20.100000000000001" customHeight="1">
      <c r="A20" s="260" t="s">
        <v>312</v>
      </c>
      <c r="B20" s="234">
        <v>45528.89573483904</v>
      </c>
      <c r="C20" s="234">
        <v>138628.77311895625</v>
      </c>
      <c r="D20" s="272">
        <v>103.75721980948769</v>
      </c>
      <c r="E20" s="272">
        <v>115.36039071471345</v>
      </c>
      <c r="F20" s="272">
        <v>108.92597696914675</v>
      </c>
    </row>
    <row r="21" spans="1:6" ht="20.100000000000001" customHeight="1">
      <c r="A21" s="264" t="s">
        <v>300</v>
      </c>
      <c r="B21" s="238"/>
      <c r="C21" s="238"/>
      <c r="D21" s="273"/>
      <c r="E21" s="273"/>
      <c r="F21" s="273"/>
    </row>
    <row r="22" spans="1:6" ht="20.100000000000001" customHeight="1">
      <c r="A22" s="266" t="s">
        <v>301</v>
      </c>
      <c r="B22" s="238">
        <v>27646.903354475013</v>
      </c>
      <c r="C22" s="238">
        <v>84272.26047212226</v>
      </c>
      <c r="D22" s="273">
        <v>100.90938423418562</v>
      </c>
      <c r="E22" s="273">
        <v>116.78705802118937</v>
      </c>
      <c r="F22" s="273">
        <v>107.38539147159788</v>
      </c>
    </row>
    <row r="23" spans="1:6" ht="20.100000000000001" customHeight="1">
      <c r="A23" s="266" t="s">
        <v>302</v>
      </c>
      <c r="B23" s="238">
        <v>17881.992380364027</v>
      </c>
      <c r="C23" s="238">
        <v>54356.51264683398</v>
      </c>
      <c r="D23" s="273">
        <v>108.49099507767966</v>
      </c>
      <c r="E23" s="273">
        <v>113.22198868279938</v>
      </c>
      <c r="F23" s="273">
        <v>111.40381970935564</v>
      </c>
    </row>
    <row r="24" spans="1:6" ht="20.100000000000001" customHeight="1">
      <c r="A24" s="264" t="s">
        <v>303</v>
      </c>
      <c r="B24" s="238"/>
      <c r="C24" s="238"/>
      <c r="D24" s="273"/>
      <c r="E24" s="273"/>
      <c r="F24" s="273"/>
    </row>
    <row r="25" spans="1:6" ht="20.100000000000001" customHeight="1">
      <c r="A25" s="266" t="s">
        <v>304</v>
      </c>
      <c r="B25" s="238">
        <v>367.012</v>
      </c>
      <c r="C25" s="238">
        <v>928.5</v>
      </c>
      <c r="D25" s="273">
        <v>127.48164254899372</v>
      </c>
      <c r="E25" s="273">
        <v>97.500664151745383</v>
      </c>
      <c r="F25" s="273">
        <v>98.839336940358464</v>
      </c>
    </row>
    <row r="26" spans="1:6" ht="20.100000000000001" customHeight="1">
      <c r="A26" s="266" t="s">
        <v>305</v>
      </c>
      <c r="B26" s="238">
        <v>23614.555729043001</v>
      </c>
      <c r="C26" s="238">
        <v>74394.909225530282</v>
      </c>
      <c r="D26" s="273">
        <v>104.67196581917733</v>
      </c>
      <c r="E26" s="273">
        <v>117.22736067391277</v>
      </c>
      <c r="F26" s="273">
        <v>113.79666699851467</v>
      </c>
    </row>
    <row r="27" spans="1:6" ht="20.100000000000001" customHeight="1">
      <c r="A27" s="266" t="s">
        <v>306</v>
      </c>
      <c r="B27" s="238">
        <v>9891.4804625811394</v>
      </c>
      <c r="C27" s="238">
        <v>28955.157750175364</v>
      </c>
      <c r="D27" s="273">
        <v>99.707352123406125</v>
      </c>
      <c r="E27" s="273">
        <v>117.58238355339425</v>
      </c>
      <c r="F27" s="273">
        <v>102.53156886648162</v>
      </c>
    </row>
    <row r="28" spans="1:6" ht="20.100000000000001" customHeight="1">
      <c r="A28" s="266" t="s">
        <v>307</v>
      </c>
      <c r="B28" s="238">
        <v>10844.911676550342</v>
      </c>
      <c r="C28" s="238">
        <v>31916.477234102556</v>
      </c>
      <c r="D28" s="273">
        <v>104.96906125353398</v>
      </c>
      <c r="E28" s="273">
        <v>112.21947586568359</v>
      </c>
      <c r="F28" s="273">
        <v>105.90844168059388</v>
      </c>
    </row>
    <row r="29" spans="1:6" ht="20.100000000000001" customHeight="1">
      <c r="A29" s="266" t="s">
        <v>308</v>
      </c>
      <c r="B29" s="238">
        <v>810.93586666456008</v>
      </c>
      <c r="C29" s="238">
        <v>2433.6699091480605</v>
      </c>
      <c r="D29" s="273">
        <v>104</v>
      </c>
      <c r="E29" s="273">
        <v>93.253421526410989</v>
      </c>
      <c r="F29" s="273">
        <v>94.405900806206333</v>
      </c>
    </row>
    <row r="30" spans="1:6" ht="20.100000000000001" customHeight="1">
      <c r="A30" s="268"/>
      <c r="B30" s="268"/>
      <c r="C30" s="269"/>
      <c r="D30" s="269"/>
      <c r="E30" s="269"/>
      <c r="F30" s="268"/>
    </row>
    <row r="31" spans="1:6" ht="20.100000000000001" customHeight="1">
      <c r="A31" s="268"/>
      <c r="B31" s="268"/>
      <c r="C31" s="269"/>
      <c r="D31" s="269"/>
      <c r="E31" s="269"/>
      <c r="F31" s="268"/>
    </row>
    <row r="32" spans="1:6" ht="20.100000000000001" customHeight="1">
      <c r="A32" s="268"/>
      <c r="B32" s="268"/>
      <c r="C32" s="269"/>
      <c r="D32" s="269"/>
      <c r="E32" s="269"/>
      <c r="F32" s="268"/>
    </row>
    <row r="33" spans="1:6" ht="20.100000000000001" customHeight="1">
      <c r="A33" s="268"/>
      <c r="B33" s="268"/>
      <c r="C33" s="269"/>
      <c r="D33" s="269"/>
      <c r="E33" s="269"/>
      <c r="F33" s="268"/>
    </row>
    <row r="34" spans="1:6" ht="20.100000000000001" customHeight="1">
      <c r="A34" s="268"/>
      <c r="B34" s="268"/>
      <c r="C34" s="269"/>
      <c r="D34" s="269"/>
      <c r="E34" s="269"/>
      <c r="F34" s="268"/>
    </row>
    <row r="35" spans="1:6" ht="15">
      <c r="A35" s="268"/>
      <c r="B35" s="268"/>
      <c r="C35" s="269"/>
      <c r="D35" s="269"/>
      <c r="E35" s="269"/>
      <c r="F35" s="268"/>
    </row>
    <row r="36" spans="1:6" ht="15">
      <c r="A36" s="268"/>
      <c r="B36" s="268"/>
      <c r="C36" s="269"/>
      <c r="D36" s="269"/>
      <c r="E36" s="269"/>
      <c r="F36" s="268"/>
    </row>
    <row r="37" spans="1:6" ht="15">
      <c r="A37" s="268"/>
      <c r="B37" s="268"/>
      <c r="C37" s="269"/>
      <c r="D37" s="269"/>
      <c r="E37" s="269"/>
      <c r="F37" s="268"/>
    </row>
    <row r="38" spans="1:6" ht="15">
      <c r="A38" s="268"/>
      <c r="B38" s="268"/>
      <c r="C38" s="269"/>
      <c r="D38" s="269"/>
      <c r="E38" s="269"/>
      <c r="F38" s="268"/>
    </row>
    <row r="39" spans="1:6" ht="15">
      <c r="A39" s="268"/>
      <c r="B39" s="268"/>
      <c r="C39" s="269"/>
      <c r="D39" s="269"/>
      <c r="E39" s="269"/>
      <c r="F39" s="268"/>
    </row>
    <row r="40" spans="1:6" ht="15">
      <c r="A40" s="268"/>
      <c r="B40" s="268"/>
      <c r="C40" s="269"/>
      <c r="D40" s="269"/>
      <c r="E40" s="269"/>
      <c r="F40" s="268"/>
    </row>
    <row r="41" spans="1:6" ht="15">
      <c r="A41" s="268"/>
      <c r="B41" s="268"/>
      <c r="C41" s="269"/>
      <c r="D41" s="269"/>
      <c r="E41" s="269"/>
      <c r="F41" s="268"/>
    </row>
    <row r="42" spans="1:6" ht="15">
      <c r="A42" s="268"/>
      <c r="B42" s="268"/>
      <c r="C42" s="269"/>
      <c r="D42" s="269"/>
      <c r="E42" s="269"/>
      <c r="F42" s="268"/>
    </row>
    <row r="43" spans="1:6" ht="15">
      <c r="A43" s="268"/>
      <c r="B43" s="268"/>
      <c r="C43" s="269"/>
      <c r="D43" s="269"/>
      <c r="E43" s="269"/>
      <c r="F43" s="268"/>
    </row>
    <row r="44" spans="1:6" ht="15">
      <c r="A44" s="268"/>
      <c r="B44" s="268"/>
      <c r="C44" s="269"/>
      <c r="D44" s="269"/>
      <c r="E44" s="269"/>
      <c r="F44" s="268"/>
    </row>
    <row r="45" spans="1:6" ht="15">
      <c r="A45" s="268"/>
      <c r="B45" s="268"/>
      <c r="C45" s="269"/>
      <c r="D45" s="269"/>
      <c r="E45" s="269"/>
      <c r="F45" s="268"/>
    </row>
    <row r="46" spans="1:6" ht="15">
      <c r="A46" s="268"/>
      <c r="B46" s="268"/>
      <c r="C46" s="269"/>
      <c r="D46" s="269"/>
      <c r="E46" s="269"/>
      <c r="F46" s="268"/>
    </row>
    <row r="47" spans="1:6" ht="15">
      <c r="A47" s="268"/>
      <c r="B47" s="268"/>
      <c r="C47" s="269"/>
      <c r="D47" s="269"/>
      <c r="E47" s="269"/>
      <c r="F47" s="268"/>
    </row>
    <row r="48" spans="1:6" ht="15">
      <c r="A48" s="268"/>
      <c r="B48" s="268"/>
      <c r="C48" s="269"/>
      <c r="D48" s="269"/>
      <c r="E48" s="269"/>
      <c r="F48" s="268"/>
    </row>
    <row r="49" spans="1:6" ht="15">
      <c r="A49" s="268"/>
      <c r="B49" s="268"/>
      <c r="C49" s="269"/>
      <c r="D49" s="269"/>
      <c r="E49" s="269"/>
      <c r="F49" s="268"/>
    </row>
    <row r="50" spans="1:6" ht="15">
      <c r="A50" s="268"/>
      <c r="B50" s="268"/>
      <c r="C50" s="269"/>
      <c r="D50" s="269"/>
      <c r="E50" s="269"/>
      <c r="F50" s="268"/>
    </row>
    <row r="51" spans="1:6" ht="15">
      <c r="A51" s="268"/>
      <c r="B51" s="268"/>
      <c r="C51" s="269"/>
      <c r="D51" s="269"/>
      <c r="E51" s="269"/>
      <c r="F51" s="268"/>
    </row>
    <row r="52" spans="1:6" ht="15">
      <c r="A52" s="268"/>
      <c r="B52" s="268"/>
      <c r="C52" s="269"/>
      <c r="D52" s="269"/>
      <c r="E52" s="269"/>
      <c r="F52" s="268"/>
    </row>
    <row r="53" spans="1:6" ht="15">
      <c r="A53" s="268"/>
      <c r="B53" s="268"/>
      <c r="C53" s="269"/>
      <c r="D53" s="269"/>
      <c r="E53" s="269"/>
      <c r="F53" s="268"/>
    </row>
    <row r="54" spans="1:6" ht="15">
      <c r="A54" s="268"/>
      <c r="B54" s="268"/>
      <c r="C54" s="269"/>
      <c r="D54" s="269"/>
      <c r="E54" s="269"/>
      <c r="F54" s="268"/>
    </row>
    <row r="55" spans="1:6" ht="15">
      <c r="A55" s="268"/>
      <c r="B55" s="268"/>
      <c r="C55" s="269"/>
      <c r="D55" s="269"/>
      <c r="E55" s="269"/>
      <c r="F55" s="268"/>
    </row>
    <row r="56" spans="1:6" ht="15">
      <c r="A56" s="268"/>
      <c r="B56" s="268"/>
      <c r="C56" s="269"/>
      <c r="D56" s="269"/>
      <c r="E56" s="269"/>
      <c r="F56" s="268"/>
    </row>
    <row r="57" spans="1:6" ht="15">
      <c r="A57" s="268"/>
      <c r="B57" s="268"/>
      <c r="C57" s="269"/>
      <c r="D57" s="269"/>
      <c r="E57" s="269"/>
      <c r="F57" s="268"/>
    </row>
    <row r="58" spans="1:6" ht="15">
      <c r="A58" s="268"/>
      <c r="B58" s="268"/>
      <c r="C58" s="269"/>
      <c r="D58" s="269"/>
      <c r="E58" s="269"/>
      <c r="F58" s="268"/>
    </row>
    <row r="59" spans="1:6" ht="15">
      <c r="A59" s="268"/>
      <c r="B59" s="268"/>
      <c r="C59" s="269"/>
      <c r="D59" s="269"/>
      <c r="E59" s="269"/>
      <c r="F59" s="268"/>
    </row>
    <row r="60" spans="1:6" ht="15">
      <c r="A60" s="268"/>
      <c r="B60" s="268"/>
      <c r="C60" s="269"/>
      <c r="D60" s="269"/>
      <c r="E60" s="269"/>
      <c r="F60" s="268"/>
    </row>
    <row r="61" spans="1:6" ht="15">
      <c r="A61" s="268"/>
      <c r="B61" s="268"/>
      <c r="C61" s="269"/>
      <c r="D61" s="269"/>
      <c r="E61" s="269"/>
      <c r="F61" s="268"/>
    </row>
    <row r="62" spans="1:6" ht="15">
      <c r="A62" s="268"/>
      <c r="B62" s="268"/>
      <c r="C62" s="269"/>
      <c r="D62" s="269"/>
      <c r="E62" s="269"/>
      <c r="F62" s="268"/>
    </row>
    <row r="63" spans="1:6" ht="15">
      <c r="A63" s="268"/>
      <c r="B63" s="268"/>
      <c r="C63" s="269"/>
      <c r="D63" s="269"/>
      <c r="E63" s="269"/>
      <c r="F63" s="268"/>
    </row>
    <row r="64" spans="1:6" ht="15">
      <c r="A64" s="268"/>
      <c r="B64" s="268"/>
      <c r="C64" s="269"/>
      <c r="D64" s="269"/>
      <c r="E64" s="269"/>
      <c r="F64" s="268"/>
    </row>
    <row r="65" spans="1:6" ht="15">
      <c r="A65" s="268"/>
      <c r="B65" s="268"/>
      <c r="C65" s="269"/>
      <c r="D65" s="269"/>
      <c r="E65" s="269"/>
      <c r="F65" s="268"/>
    </row>
    <row r="66" spans="1:6" ht="15">
      <c r="A66" s="268"/>
      <c r="B66" s="268"/>
      <c r="C66" s="269"/>
      <c r="D66" s="269"/>
      <c r="E66" s="269"/>
      <c r="F66" s="268"/>
    </row>
    <row r="67" spans="1:6" ht="15">
      <c r="A67" s="268"/>
      <c r="B67" s="268"/>
      <c r="C67" s="269"/>
      <c r="D67" s="269"/>
      <c r="E67" s="269"/>
      <c r="F67" s="268"/>
    </row>
    <row r="68" spans="1:6" ht="15">
      <c r="A68" s="268"/>
      <c r="B68" s="268"/>
      <c r="C68" s="269"/>
      <c r="D68" s="269"/>
      <c r="E68" s="269"/>
      <c r="F68" s="268"/>
    </row>
    <row r="69" spans="1:6" ht="15">
      <c r="A69" s="268"/>
      <c r="B69" s="268"/>
      <c r="C69" s="269"/>
      <c r="D69" s="269"/>
      <c r="E69" s="269"/>
      <c r="F69" s="268"/>
    </row>
    <row r="70" spans="1:6" ht="15">
      <c r="A70" s="268"/>
      <c r="B70" s="268"/>
      <c r="C70" s="269"/>
      <c r="D70" s="269"/>
      <c r="E70" s="269"/>
      <c r="F70" s="268"/>
    </row>
    <row r="71" spans="1:6" ht="15">
      <c r="A71" s="268"/>
      <c r="B71" s="268"/>
      <c r="C71" s="269"/>
      <c r="D71" s="269"/>
      <c r="E71" s="269"/>
      <c r="F71" s="268"/>
    </row>
    <row r="72" spans="1:6" ht="15">
      <c r="A72" s="268"/>
      <c r="B72" s="268"/>
      <c r="C72" s="269"/>
      <c r="D72" s="269"/>
      <c r="E72" s="269"/>
      <c r="F72" s="268"/>
    </row>
    <row r="73" spans="1:6" ht="15.75">
      <c r="A73" s="246"/>
      <c r="B73" s="246"/>
      <c r="C73" s="246"/>
      <c r="D73" s="246"/>
      <c r="E73" s="246"/>
      <c r="F73" s="246"/>
    </row>
    <row r="74" spans="1:6" ht="15.75">
      <c r="A74" s="246"/>
      <c r="B74" s="246"/>
      <c r="C74" s="246"/>
      <c r="D74" s="246"/>
      <c r="E74" s="246"/>
      <c r="F74" s="246"/>
    </row>
    <row r="75" spans="1:6" ht="15.75">
      <c r="A75" s="246"/>
      <c r="B75" s="246"/>
      <c r="C75" s="246"/>
      <c r="D75" s="246"/>
      <c r="E75" s="246"/>
      <c r="F75" s="246"/>
    </row>
    <row r="76" spans="1:6" ht="15.75">
      <c r="A76" s="246"/>
      <c r="B76" s="246"/>
      <c r="C76" s="246"/>
      <c r="D76" s="246"/>
      <c r="E76" s="246"/>
      <c r="F76" s="246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2C0C-4D00-44EA-8B8A-4DD97AB31765}">
  <sheetPr>
    <pageSetUpPr fitToPage="1"/>
  </sheetPr>
  <dimension ref="A1:I199"/>
  <sheetViews>
    <sheetView workbookViewId="0">
      <selection activeCell="B3" sqref="B3"/>
    </sheetView>
  </sheetViews>
  <sheetFormatPr defaultColWidth="9" defaultRowHeight="15"/>
  <cols>
    <col min="1" max="1" width="1.5703125" style="247" customWidth="1"/>
    <col min="2" max="2" width="35" style="247" customWidth="1"/>
    <col min="3" max="5" width="9.7109375" style="247" customWidth="1"/>
    <col min="6" max="7" width="12.28515625" style="247" customWidth="1"/>
    <col min="8" max="16384" width="9" style="247"/>
  </cols>
  <sheetData>
    <row r="1" spans="1:9" ht="20.25" customHeight="1">
      <c r="A1" s="274" t="s">
        <v>313</v>
      </c>
      <c r="B1" s="275"/>
      <c r="C1" s="275"/>
      <c r="D1" s="275"/>
      <c r="E1" s="275"/>
      <c r="F1" s="275"/>
      <c r="G1" s="275"/>
    </row>
    <row r="2" spans="1:9" ht="12" customHeight="1">
      <c r="A2" s="276"/>
      <c r="B2" s="275"/>
      <c r="C2" s="275"/>
      <c r="D2" s="275"/>
      <c r="E2" s="275"/>
      <c r="F2" s="275"/>
      <c r="G2" s="275"/>
    </row>
    <row r="3" spans="1:9" ht="15" customHeight="1">
      <c r="A3" s="277"/>
      <c r="B3" s="278"/>
      <c r="C3" s="278"/>
      <c r="D3" s="278"/>
      <c r="E3" s="278"/>
      <c r="F3" s="278"/>
      <c r="G3" s="279" t="s">
        <v>314</v>
      </c>
    </row>
    <row r="4" spans="1:9" ht="14.65" customHeight="1">
      <c r="A4" s="280"/>
      <c r="B4" s="280"/>
      <c r="C4" s="281" t="s">
        <v>611</v>
      </c>
      <c r="D4" s="281" t="s">
        <v>49</v>
      </c>
      <c r="E4" s="281" t="s">
        <v>315</v>
      </c>
      <c r="F4" s="281" t="s">
        <v>95</v>
      </c>
      <c r="G4" s="281" t="s">
        <v>96</v>
      </c>
    </row>
    <row r="5" spans="1:9" ht="14.65" customHeight="1">
      <c r="A5" s="282"/>
      <c r="B5" s="282"/>
      <c r="C5" s="283" t="s">
        <v>316</v>
      </c>
      <c r="D5" s="283" t="s">
        <v>30</v>
      </c>
      <c r="E5" s="283" t="s">
        <v>30</v>
      </c>
      <c r="F5" s="283" t="s">
        <v>99</v>
      </c>
      <c r="G5" s="283" t="s">
        <v>99</v>
      </c>
    </row>
    <row r="6" spans="1:9" ht="14.65" customHeight="1">
      <c r="A6" s="282"/>
      <c r="B6" s="282"/>
      <c r="C6" s="284"/>
      <c r="D6" s="284"/>
      <c r="E6" s="284"/>
      <c r="F6" s="285" t="s">
        <v>101</v>
      </c>
      <c r="G6" s="285" t="s">
        <v>101</v>
      </c>
    </row>
    <row r="7" spans="1:9" ht="14.65" customHeight="1">
      <c r="A7" s="282"/>
      <c r="B7" s="282"/>
      <c r="C7" s="286"/>
      <c r="D7" s="286"/>
      <c r="E7" s="286"/>
      <c r="F7" s="287" t="s">
        <v>102</v>
      </c>
      <c r="G7" s="287" t="s">
        <v>102</v>
      </c>
    </row>
    <row r="8" spans="1:9" ht="8.1" customHeight="1">
      <c r="A8" s="282"/>
      <c r="B8" s="282"/>
      <c r="C8" s="288"/>
      <c r="D8" s="288"/>
      <c r="E8" s="288"/>
      <c r="F8" s="289"/>
      <c r="G8" s="290"/>
    </row>
    <row r="9" spans="1:9" ht="15" customHeight="1">
      <c r="A9" s="291" t="s">
        <v>253</v>
      </c>
      <c r="B9" s="277"/>
      <c r="C9" s="292">
        <v>1893932.9</v>
      </c>
      <c r="D9" s="292">
        <v>2054309</v>
      </c>
      <c r="E9" s="292">
        <v>6018707.9000000004</v>
      </c>
      <c r="F9" s="293">
        <v>128.46866373913903</v>
      </c>
      <c r="G9" s="293">
        <v>129.63535997043164</v>
      </c>
      <c r="I9" s="294"/>
    </row>
    <row r="10" spans="1:9" ht="15" customHeight="1">
      <c r="A10" s="295" t="s">
        <v>317</v>
      </c>
      <c r="B10" s="295"/>
      <c r="C10" s="296"/>
      <c r="D10" s="296"/>
      <c r="E10" s="296"/>
      <c r="F10" s="297"/>
      <c r="G10" s="297"/>
      <c r="I10" s="294"/>
    </row>
    <row r="11" spans="1:9" ht="15" customHeight="1">
      <c r="A11" s="277"/>
      <c r="B11" s="298" t="s">
        <v>318</v>
      </c>
      <c r="C11" s="299">
        <v>1600679</v>
      </c>
      <c r="D11" s="299">
        <v>1802352</v>
      </c>
      <c r="E11" s="299">
        <v>5200171</v>
      </c>
      <c r="F11" s="300">
        <v>136.91075116810981</v>
      </c>
      <c r="G11" s="300">
        <v>133.99567105144493</v>
      </c>
      <c r="I11" s="294"/>
    </row>
    <row r="12" spans="1:9" ht="15" customHeight="1">
      <c r="A12" s="277"/>
      <c r="B12" s="298" t="s">
        <v>305</v>
      </c>
      <c r="C12" s="299">
        <v>54449</v>
      </c>
      <c r="D12" s="299">
        <v>33665</v>
      </c>
      <c r="E12" s="299">
        <v>133029</v>
      </c>
      <c r="F12" s="300">
        <v>73.199104172555494</v>
      </c>
      <c r="G12" s="300">
        <v>97.329509288186188</v>
      </c>
      <c r="I12" s="294"/>
    </row>
    <row r="13" spans="1:9" ht="15" customHeight="1">
      <c r="A13" s="277"/>
      <c r="B13" s="298" t="s">
        <v>307</v>
      </c>
      <c r="C13" s="299">
        <v>238804.90000000002</v>
      </c>
      <c r="D13" s="299">
        <v>218292</v>
      </c>
      <c r="E13" s="299">
        <v>685507.9</v>
      </c>
      <c r="F13" s="300">
        <v>92.246450304259625</v>
      </c>
      <c r="G13" s="300">
        <v>109.63407749304699</v>
      </c>
      <c r="I13" s="294"/>
    </row>
    <row r="14" spans="1:9" ht="15" customHeight="1">
      <c r="A14" s="301" t="s">
        <v>319</v>
      </c>
      <c r="B14" s="301"/>
      <c r="C14" s="302"/>
      <c r="D14" s="302"/>
      <c r="E14" s="302"/>
      <c r="F14" s="303"/>
      <c r="G14" s="303"/>
      <c r="I14" s="294"/>
    </row>
    <row r="15" spans="1:9" ht="15" customHeight="1">
      <c r="A15" s="277"/>
      <c r="B15" s="304" t="s">
        <v>320</v>
      </c>
      <c r="C15" s="292">
        <v>1491672.9</v>
      </c>
      <c r="D15" s="292">
        <v>1614360</v>
      </c>
      <c r="E15" s="292">
        <v>4712920.9000000004</v>
      </c>
      <c r="F15" s="293">
        <v>132.14500293862929</v>
      </c>
      <c r="G15" s="293">
        <v>133.8162373808716</v>
      </c>
      <c r="I15" s="294"/>
    </row>
    <row r="16" spans="1:9" ht="15" customHeight="1">
      <c r="A16" s="277"/>
      <c r="B16" s="305" t="s">
        <v>321</v>
      </c>
      <c r="C16" s="299">
        <v>380744.7</v>
      </c>
      <c r="D16" s="299">
        <v>630898</v>
      </c>
      <c r="E16" s="299">
        <v>1586592.7</v>
      </c>
      <c r="F16" s="300">
        <v>179.14434099150134</v>
      </c>
      <c r="G16" s="300">
        <v>178.30209904319233</v>
      </c>
      <c r="I16" s="294"/>
    </row>
    <row r="17" spans="1:9" ht="15" customHeight="1">
      <c r="A17" s="277"/>
      <c r="B17" s="305" t="s">
        <v>322</v>
      </c>
      <c r="C17" s="306">
        <v>468026</v>
      </c>
      <c r="D17" s="306">
        <v>374989</v>
      </c>
      <c r="E17" s="306">
        <v>1260131</v>
      </c>
      <c r="F17" s="307">
        <v>96.449028408287134</v>
      </c>
      <c r="G17" s="307">
        <v>102.21060170641516</v>
      </c>
      <c r="I17" s="294"/>
    </row>
    <row r="18" spans="1:9" ht="15" customHeight="1">
      <c r="A18" s="277"/>
      <c r="B18" s="305" t="s">
        <v>323</v>
      </c>
      <c r="C18" s="306">
        <v>75087</v>
      </c>
      <c r="D18" s="306">
        <v>78779</v>
      </c>
      <c r="E18" s="306">
        <v>226177</v>
      </c>
      <c r="F18" s="307">
        <v>109.92981036239063</v>
      </c>
      <c r="G18" s="307">
        <v>126.33116429748372</v>
      </c>
      <c r="I18" s="294"/>
    </row>
    <row r="19" spans="1:9" ht="15" customHeight="1">
      <c r="A19" s="277"/>
      <c r="B19" s="305" t="s">
        <v>324</v>
      </c>
      <c r="C19" s="306">
        <v>126929</v>
      </c>
      <c r="D19" s="306">
        <v>112215</v>
      </c>
      <c r="E19" s="306">
        <v>330517</v>
      </c>
      <c r="F19" s="307">
        <v>110.55447183306732</v>
      </c>
      <c r="G19" s="307">
        <v>110.23479971984125</v>
      </c>
      <c r="I19" s="294"/>
    </row>
    <row r="20" spans="1:9" ht="15" customHeight="1">
      <c r="A20" s="277"/>
      <c r="B20" s="305" t="s">
        <v>325</v>
      </c>
      <c r="C20" s="306">
        <v>60051</v>
      </c>
      <c r="D20" s="306">
        <v>38114</v>
      </c>
      <c r="E20" s="306">
        <v>141100</v>
      </c>
      <c r="F20" s="307">
        <v>73.022320145607821</v>
      </c>
      <c r="G20" s="307">
        <v>98.181792878862723</v>
      </c>
      <c r="I20" s="294"/>
    </row>
    <row r="21" spans="1:9" ht="15" customHeight="1">
      <c r="A21" s="277"/>
      <c r="B21" s="305" t="s">
        <v>326</v>
      </c>
      <c r="C21" s="306">
        <v>37518</v>
      </c>
      <c r="D21" s="306">
        <v>46147</v>
      </c>
      <c r="E21" s="306">
        <v>124129</v>
      </c>
      <c r="F21" s="307">
        <v>107.44353899883585</v>
      </c>
      <c r="G21" s="307">
        <v>104.71309746756422</v>
      </c>
      <c r="I21" s="294"/>
    </row>
    <row r="22" spans="1:9" ht="15" customHeight="1">
      <c r="A22" s="277"/>
      <c r="B22" s="305" t="s">
        <v>327</v>
      </c>
      <c r="C22" s="306">
        <v>25851</v>
      </c>
      <c r="D22" s="306">
        <v>30813</v>
      </c>
      <c r="E22" s="306">
        <v>82481</v>
      </c>
      <c r="F22" s="307">
        <v>114.83676207513416</v>
      </c>
      <c r="G22" s="307">
        <v>99.273033640247945</v>
      </c>
      <c r="I22" s="294"/>
    </row>
    <row r="23" spans="1:9" ht="15" customHeight="1">
      <c r="A23" s="277"/>
      <c r="B23" s="305" t="s">
        <v>328</v>
      </c>
      <c r="C23" s="306">
        <v>41916.199999999997</v>
      </c>
      <c r="D23" s="306">
        <v>91845</v>
      </c>
      <c r="E23" s="306">
        <v>233911.2</v>
      </c>
      <c r="F23" s="307">
        <v>265.17973148549157</v>
      </c>
      <c r="G23" s="307">
        <v>205.64345119828391</v>
      </c>
      <c r="I23" s="294"/>
    </row>
    <row r="24" spans="1:9" ht="15" customHeight="1">
      <c r="A24" s="277"/>
      <c r="B24" s="305" t="s">
        <v>329</v>
      </c>
      <c r="C24" s="306">
        <v>30003</v>
      </c>
      <c r="D24" s="306">
        <v>31673</v>
      </c>
      <c r="E24" s="306">
        <v>96254</v>
      </c>
      <c r="F24" s="307">
        <v>186.06003642131236</v>
      </c>
      <c r="G24" s="307">
        <v>195.05147118424253</v>
      </c>
      <c r="I24" s="294"/>
    </row>
    <row r="25" spans="1:9" ht="15" customHeight="1">
      <c r="A25" s="277"/>
      <c r="B25" s="305" t="s">
        <v>330</v>
      </c>
      <c r="C25" s="306">
        <v>18511</v>
      </c>
      <c r="D25" s="306">
        <v>17260</v>
      </c>
      <c r="E25" s="306">
        <v>50843</v>
      </c>
      <c r="F25" s="307">
        <v>154.3138131426017</v>
      </c>
      <c r="G25" s="307">
        <v>152.7183707797669</v>
      </c>
      <c r="I25" s="294"/>
    </row>
    <row r="26" spans="1:9" ht="15" customHeight="1">
      <c r="A26" s="277"/>
      <c r="B26" s="305" t="s">
        <v>331</v>
      </c>
      <c r="C26" s="306">
        <v>16676</v>
      </c>
      <c r="D26" s="306">
        <v>12876</v>
      </c>
      <c r="E26" s="306">
        <v>48826</v>
      </c>
      <c r="F26" s="307">
        <v>83.877271838968142</v>
      </c>
      <c r="G26" s="307">
        <v>106.86130747849687</v>
      </c>
      <c r="I26" s="294"/>
    </row>
    <row r="27" spans="1:9" ht="15" customHeight="1">
      <c r="A27" s="277"/>
      <c r="B27" s="305" t="s">
        <v>332</v>
      </c>
      <c r="C27" s="308">
        <v>43678</v>
      </c>
      <c r="D27" s="308">
        <v>51141</v>
      </c>
      <c r="E27" s="308">
        <v>143355</v>
      </c>
      <c r="F27" s="309">
        <v>138.28993266812688</v>
      </c>
      <c r="G27" s="309">
        <v>123.29173582861026</v>
      </c>
      <c r="I27" s="294"/>
    </row>
    <row r="28" spans="1:9" ht="15" customHeight="1">
      <c r="A28" s="277"/>
      <c r="B28" s="305" t="s">
        <v>333</v>
      </c>
      <c r="C28" s="299">
        <v>166682</v>
      </c>
      <c r="D28" s="299">
        <v>97610</v>
      </c>
      <c r="E28" s="299">
        <v>388604</v>
      </c>
      <c r="F28" s="300">
        <v>138.7037642277578</v>
      </c>
      <c r="G28" s="300">
        <v>179.35376080565285</v>
      </c>
      <c r="I28" s="294"/>
    </row>
    <row r="29" spans="1:9" ht="15" customHeight="1">
      <c r="A29" s="277"/>
      <c r="B29" s="304" t="s">
        <v>334</v>
      </c>
      <c r="C29" s="310">
        <v>116971</v>
      </c>
      <c r="D29" s="310">
        <v>104874</v>
      </c>
      <c r="E29" s="310">
        <v>341501</v>
      </c>
      <c r="F29" s="311">
        <v>104.59681843115743</v>
      </c>
      <c r="G29" s="311">
        <v>112.98626964433416</v>
      </c>
      <c r="I29" s="294"/>
    </row>
    <row r="30" spans="1:9" ht="15" customHeight="1">
      <c r="A30" s="277"/>
      <c r="B30" s="305" t="s">
        <v>335</v>
      </c>
      <c r="C30" s="306">
        <v>87676</v>
      </c>
      <c r="D30" s="306">
        <v>78356</v>
      </c>
      <c r="E30" s="306">
        <v>258570</v>
      </c>
      <c r="F30" s="307">
        <v>102.32181566507353</v>
      </c>
      <c r="G30" s="307">
        <v>111.28086831527213</v>
      </c>
      <c r="I30" s="294"/>
    </row>
    <row r="31" spans="1:9" ht="15" customHeight="1">
      <c r="A31" s="277"/>
      <c r="B31" s="305" t="s">
        <v>336</v>
      </c>
      <c r="C31" s="306">
        <v>21950</v>
      </c>
      <c r="D31" s="306">
        <v>19389</v>
      </c>
      <c r="E31" s="306">
        <v>60124</v>
      </c>
      <c r="F31" s="307">
        <v>109.85891551929288</v>
      </c>
      <c r="G31" s="307">
        <v>120.38523917265682</v>
      </c>
      <c r="I31" s="294"/>
    </row>
    <row r="32" spans="1:9" ht="15" customHeight="1">
      <c r="A32" s="277"/>
      <c r="B32" s="305" t="s">
        <v>337</v>
      </c>
      <c r="C32" s="299">
        <v>7345</v>
      </c>
      <c r="D32" s="299">
        <v>7129</v>
      </c>
      <c r="E32" s="299">
        <v>22807</v>
      </c>
      <c r="F32" s="300">
        <v>118.06889698575687</v>
      </c>
      <c r="G32" s="300">
        <v>114.32653265827861</v>
      </c>
      <c r="I32" s="294"/>
    </row>
    <row r="33" spans="1:9" ht="15" customHeight="1">
      <c r="A33" s="277"/>
      <c r="B33" s="304" t="s">
        <v>338</v>
      </c>
      <c r="C33" s="310">
        <v>239702</v>
      </c>
      <c r="D33" s="310">
        <v>285526</v>
      </c>
      <c r="E33" s="310">
        <v>791872</v>
      </c>
      <c r="F33" s="311">
        <v>121.46269456721954</v>
      </c>
      <c r="G33" s="311">
        <v>119.64650226715399</v>
      </c>
      <c r="I33" s="294"/>
    </row>
    <row r="34" spans="1:9" ht="15" customHeight="1">
      <c r="A34" s="277"/>
      <c r="B34" s="305" t="s">
        <v>339</v>
      </c>
      <c r="C34" s="306">
        <v>36500</v>
      </c>
      <c r="D34" s="306">
        <v>45639</v>
      </c>
      <c r="E34" s="306">
        <v>124654</v>
      </c>
      <c r="F34" s="307">
        <v>222.0011674287382</v>
      </c>
      <c r="G34" s="307">
        <v>210.4717522709621</v>
      </c>
      <c r="I34" s="294"/>
    </row>
    <row r="35" spans="1:9" ht="15" customHeight="1">
      <c r="A35" s="277"/>
      <c r="B35" s="305" t="s">
        <v>340</v>
      </c>
      <c r="C35" s="306">
        <v>39148</v>
      </c>
      <c r="D35" s="306">
        <v>41026</v>
      </c>
      <c r="E35" s="306">
        <v>113609</v>
      </c>
      <c r="F35" s="307">
        <v>122.47663969907754</v>
      </c>
      <c r="G35" s="307">
        <v>123.49072805930564</v>
      </c>
      <c r="I35" s="294"/>
    </row>
    <row r="36" spans="1:9" ht="15" customHeight="1">
      <c r="A36" s="277"/>
      <c r="B36" s="305" t="s">
        <v>341</v>
      </c>
      <c r="C36" s="306">
        <v>35034</v>
      </c>
      <c r="D36" s="306">
        <v>39370</v>
      </c>
      <c r="E36" s="306">
        <v>102416</v>
      </c>
      <c r="F36" s="307">
        <v>125.39813989043189</v>
      </c>
      <c r="G36" s="307">
        <v>128.33120316768162</v>
      </c>
      <c r="I36" s="294"/>
    </row>
    <row r="37" spans="1:9" ht="15" customHeight="1">
      <c r="A37" s="277"/>
      <c r="B37" s="305" t="s">
        <v>342</v>
      </c>
      <c r="C37" s="306">
        <v>33331</v>
      </c>
      <c r="D37" s="306">
        <v>34935</v>
      </c>
      <c r="E37" s="306">
        <v>96260</v>
      </c>
      <c r="F37" s="307">
        <v>117.72932533531038</v>
      </c>
      <c r="G37" s="307">
        <v>123.27275987040096</v>
      </c>
      <c r="I37" s="294"/>
    </row>
    <row r="38" spans="1:9" ht="15" customHeight="1">
      <c r="A38" s="277"/>
      <c r="B38" s="305" t="s">
        <v>343</v>
      </c>
      <c r="C38" s="306">
        <v>6052</v>
      </c>
      <c r="D38" s="306">
        <v>6430</v>
      </c>
      <c r="E38" s="306">
        <v>18066</v>
      </c>
      <c r="F38" s="307">
        <v>113.38388291306647</v>
      </c>
      <c r="G38" s="307">
        <v>117.47951619196255</v>
      </c>
      <c r="I38" s="294"/>
    </row>
    <row r="39" spans="1:9" ht="15" customHeight="1">
      <c r="A39" s="277"/>
      <c r="B39" s="305" t="s">
        <v>344</v>
      </c>
      <c r="C39" s="306">
        <v>8525</v>
      </c>
      <c r="D39" s="306">
        <v>8870</v>
      </c>
      <c r="E39" s="306">
        <v>24990</v>
      </c>
      <c r="F39" s="307">
        <v>113.08006119326875</v>
      </c>
      <c r="G39" s="307">
        <v>113.70461370461371</v>
      </c>
      <c r="I39" s="294"/>
    </row>
    <row r="40" spans="1:9" ht="15" customHeight="1">
      <c r="A40" s="277"/>
      <c r="B40" s="305" t="s">
        <v>345</v>
      </c>
      <c r="C40" s="306">
        <v>9699</v>
      </c>
      <c r="D40" s="306">
        <v>10544</v>
      </c>
      <c r="E40" s="306">
        <v>31733</v>
      </c>
      <c r="F40" s="307">
        <v>124.16391898257184</v>
      </c>
      <c r="G40" s="307">
        <v>128.98020566597569</v>
      </c>
      <c r="I40" s="294"/>
    </row>
    <row r="41" spans="1:9" ht="15" customHeight="1">
      <c r="A41" s="277"/>
      <c r="B41" s="305" t="s">
        <v>346</v>
      </c>
      <c r="C41" s="306">
        <v>5038</v>
      </c>
      <c r="D41" s="306">
        <v>3960</v>
      </c>
      <c r="E41" s="306">
        <v>15046</v>
      </c>
      <c r="F41" s="307">
        <v>110.80022383883603</v>
      </c>
      <c r="G41" s="307">
        <v>118.66866472119253</v>
      </c>
      <c r="I41" s="294"/>
    </row>
    <row r="42" spans="1:9" ht="15" customHeight="1">
      <c r="A42" s="277"/>
      <c r="B42" s="305" t="s">
        <v>347</v>
      </c>
      <c r="C42" s="306">
        <v>6120</v>
      </c>
      <c r="D42" s="306">
        <v>5158</v>
      </c>
      <c r="E42" s="306">
        <v>16176</v>
      </c>
      <c r="F42" s="307">
        <v>111.21172919361794</v>
      </c>
      <c r="G42" s="307">
        <v>117.60942271339248</v>
      </c>
      <c r="I42" s="294"/>
    </row>
    <row r="43" spans="1:9" ht="15" customHeight="1">
      <c r="A43" s="277"/>
      <c r="B43" s="305" t="s">
        <v>348</v>
      </c>
      <c r="C43" s="306">
        <v>4172</v>
      </c>
      <c r="D43" s="306">
        <v>3734</v>
      </c>
      <c r="E43" s="306">
        <v>11905</v>
      </c>
      <c r="F43" s="307">
        <v>114.0152671755725</v>
      </c>
      <c r="G43" s="307">
        <v>114.14189837008628</v>
      </c>
      <c r="I43" s="294"/>
    </row>
    <row r="44" spans="1:9" ht="15" customHeight="1">
      <c r="A44" s="277"/>
      <c r="B44" s="305" t="s">
        <v>349</v>
      </c>
      <c r="C44" s="306">
        <v>3164</v>
      </c>
      <c r="D44" s="306">
        <v>3874</v>
      </c>
      <c r="E44" s="306">
        <v>9569</v>
      </c>
      <c r="F44" s="307">
        <v>114.47990543735224</v>
      </c>
      <c r="G44" s="307">
        <v>115.63746223564955</v>
      </c>
      <c r="I44" s="294"/>
    </row>
    <row r="45" spans="1:9" ht="15" customHeight="1">
      <c r="A45" s="277"/>
      <c r="B45" s="305" t="s">
        <v>350</v>
      </c>
      <c r="C45" s="306">
        <v>4068</v>
      </c>
      <c r="D45" s="306">
        <v>2922</v>
      </c>
      <c r="E45" s="306">
        <v>10754</v>
      </c>
      <c r="F45" s="307">
        <v>103.61702127659575</v>
      </c>
      <c r="G45" s="307">
        <v>116.02114575466609</v>
      </c>
      <c r="I45" s="294"/>
    </row>
    <row r="46" spans="1:9" ht="15" customHeight="1">
      <c r="A46" s="277"/>
      <c r="B46" s="305" t="s">
        <v>351</v>
      </c>
      <c r="C46" s="306">
        <v>12653</v>
      </c>
      <c r="D46" s="306">
        <v>9674</v>
      </c>
      <c r="E46" s="306">
        <v>31005</v>
      </c>
      <c r="F46" s="307">
        <v>150.00775314002169</v>
      </c>
      <c r="G46" s="307">
        <v>152.89215444548546</v>
      </c>
      <c r="I46" s="294"/>
    </row>
    <row r="47" spans="1:9" ht="15" customHeight="1">
      <c r="A47" s="277"/>
      <c r="B47" s="305" t="s">
        <v>352</v>
      </c>
      <c r="C47" s="299">
        <v>36198</v>
      </c>
      <c r="D47" s="299">
        <v>69390</v>
      </c>
      <c r="E47" s="299">
        <v>185689</v>
      </c>
      <c r="F47" s="300">
        <v>94.023116217937428</v>
      </c>
      <c r="G47" s="300">
        <v>85.934904040614398</v>
      </c>
      <c r="I47" s="294"/>
    </row>
    <row r="48" spans="1:9" ht="15" customHeight="1">
      <c r="A48" s="277"/>
      <c r="B48" s="304" t="s">
        <v>353</v>
      </c>
      <c r="C48" s="310">
        <v>41464</v>
      </c>
      <c r="D48" s="310">
        <v>46383</v>
      </c>
      <c r="E48" s="310">
        <v>160090</v>
      </c>
      <c r="F48" s="311">
        <v>121.47870724425123</v>
      </c>
      <c r="G48" s="311">
        <v>111.42664244499663</v>
      </c>
      <c r="I48" s="294"/>
    </row>
    <row r="49" spans="1:9" ht="15" customHeight="1">
      <c r="A49" s="277"/>
      <c r="B49" s="305" t="s">
        <v>354</v>
      </c>
      <c r="C49" s="306">
        <v>38313</v>
      </c>
      <c r="D49" s="306">
        <v>42303</v>
      </c>
      <c r="E49" s="306">
        <v>147120</v>
      </c>
      <c r="F49" s="307">
        <v>120.39445598656687</v>
      </c>
      <c r="G49" s="307">
        <v>110.99877774592204</v>
      </c>
      <c r="I49" s="294"/>
    </row>
    <row r="50" spans="1:9" ht="15" customHeight="1">
      <c r="A50" s="277"/>
      <c r="B50" s="305" t="s">
        <v>355</v>
      </c>
      <c r="C50" s="306">
        <v>3031</v>
      </c>
      <c r="D50" s="306">
        <v>3978</v>
      </c>
      <c r="E50" s="306">
        <v>12613</v>
      </c>
      <c r="F50" s="307">
        <v>134.48275862068965</v>
      </c>
      <c r="G50" s="307">
        <v>116.19530170428374</v>
      </c>
      <c r="I50" s="294"/>
    </row>
    <row r="51" spans="1:9" ht="15" customHeight="1">
      <c r="A51" s="277"/>
      <c r="B51" s="305" t="s">
        <v>356</v>
      </c>
      <c r="C51" s="299">
        <v>120</v>
      </c>
      <c r="D51" s="299">
        <v>102</v>
      </c>
      <c r="E51" s="299">
        <v>357</v>
      </c>
      <c r="F51" s="300">
        <v>117.24137931034481</v>
      </c>
      <c r="G51" s="300">
        <v>129.34782608695653</v>
      </c>
      <c r="I51" s="294"/>
    </row>
    <row r="52" spans="1:9" ht="15" customHeight="1">
      <c r="A52" s="277"/>
      <c r="B52" s="304" t="s">
        <v>357</v>
      </c>
      <c r="C52" s="310">
        <v>4123</v>
      </c>
      <c r="D52" s="310">
        <v>3166</v>
      </c>
      <c r="E52" s="310">
        <v>12324</v>
      </c>
      <c r="F52" s="311">
        <v>81.262833675564679</v>
      </c>
      <c r="G52" s="311">
        <v>94.097885011834776</v>
      </c>
      <c r="I52" s="294"/>
    </row>
    <row r="53" spans="1:9" ht="18" customHeight="1">
      <c r="A53" s="312"/>
      <c r="B53" s="313"/>
      <c r="C53" s="313"/>
      <c r="D53" s="313"/>
      <c r="E53" s="313"/>
      <c r="F53" s="313"/>
      <c r="G53" s="313"/>
    </row>
    <row r="54" spans="1:9" ht="18" customHeight="1">
      <c r="A54" s="312"/>
      <c r="B54" s="312"/>
      <c r="C54" s="312"/>
      <c r="D54" s="312"/>
      <c r="E54" s="314"/>
      <c r="F54" s="314"/>
      <c r="G54" s="312"/>
    </row>
    <row r="55" spans="1:9" ht="18" customHeight="1">
      <c r="A55" s="312"/>
      <c r="B55" s="313"/>
      <c r="C55" s="313"/>
      <c r="D55" s="313"/>
      <c r="E55" s="313"/>
      <c r="F55" s="313"/>
      <c r="G55" s="313"/>
    </row>
    <row r="56" spans="1:9" ht="18" customHeight="1">
      <c r="A56" s="312"/>
      <c r="B56" s="312"/>
      <c r="C56" s="315"/>
      <c r="D56" s="315"/>
      <c r="E56" s="315"/>
      <c r="F56" s="314"/>
      <c r="G56" s="312"/>
    </row>
    <row r="57" spans="1:9" ht="18" customHeight="1">
      <c r="A57" s="312"/>
      <c r="B57" s="312"/>
      <c r="C57" s="312"/>
      <c r="D57" s="312"/>
      <c r="E57" s="314"/>
      <c r="F57" s="314"/>
      <c r="G57" s="312"/>
    </row>
    <row r="58" spans="1:9" ht="18" customHeight="1">
      <c r="A58" s="312"/>
      <c r="B58" s="312"/>
      <c r="C58" s="312"/>
      <c r="D58" s="314"/>
      <c r="E58" s="314"/>
      <c r="F58" s="312"/>
      <c r="G58" s="316"/>
    </row>
    <row r="59" spans="1:9" ht="18" customHeight="1">
      <c r="A59" s="312"/>
      <c r="B59" s="312"/>
      <c r="C59" s="312"/>
      <c r="D59" s="314"/>
      <c r="E59" s="314"/>
      <c r="F59" s="312"/>
      <c r="G59" s="316"/>
    </row>
    <row r="60" spans="1:9" ht="18" customHeight="1">
      <c r="A60" s="312"/>
      <c r="B60" s="312"/>
      <c r="C60" s="312"/>
      <c r="D60" s="314"/>
      <c r="E60" s="314"/>
      <c r="F60" s="312"/>
      <c r="G60" s="316"/>
    </row>
    <row r="61" spans="1:9">
      <c r="A61" s="312"/>
      <c r="B61" s="312"/>
      <c r="C61" s="312"/>
      <c r="D61" s="314"/>
      <c r="E61" s="314"/>
      <c r="F61" s="312"/>
      <c r="G61" s="316"/>
    </row>
    <row r="62" spans="1:9">
      <c r="A62" s="312"/>
      <c r="B62" s="312"/>
      <c r="C62" s="312"/>
      <c r="D62" s="314"/>
      <c r="E62" s="314"/>
      <c r="F62" s="312"/>
      <c r="G62" s="316"/>
    </row>
    <row r="63" spans="1:9">
      <c r="A63" s="312"/>
      <c r="B63" s="312"/>
      <c r="C63" s="312"/>
      <c r="D63" s="314"/>
      <c r="E63" s="314"/>
      <c r="F63" s="312"/>
      <c r="G63" s="316"/>
    </row>
    <row r="64" spans="1:9">
      <c r="A64" s="312"/>
      <c r="B64" s="312"/>
      <c r="C64" s="312"/>
      <c r="D64" s="314"/>
      <c r="E64" s="314"/>
      <c r="F64" s="312"/>
      <c r="G64" s="316"/>
    </row>
    <row r="65" spans="1:7">
      <c r="A65" s="312"/>
      <c r="B65" s="312"/>
      <c r="C65" s="312"/>
      <c r="D65" s="314"/>
      <c r="E65" s="314"/>
      <c r="F65" s="312"/>
      <c r="G65" s="316"/>
    </row>
    <row r="66" spans="1:7">
      <c r="A66" s="312"/>
      <c r="B66" s="312"/>
      <c r="C66" s="312"/>
      <c r="D66" s="314"/>
      <c r="E66" s="314"/>
      <c r="F66" s="312"/>
      <c r="G66" s="316"/>
    </row>
    <row r="67" spans="1:7">
      <c r="A67" s="312"/>
      <c r="B67" s="312"/>
      <c r="C67" s="312"/>
      <c r="D67" s="314"/>
      <c r="E67" s="314"/>
      <c r="F67" s="312"/>
      <c r="G67" s="316"/>
    </row>
    <row r="68" spans="1:7">
      <c r="A68" s="312"/>
      <c r="B68" s="312"/>
      <c r="C68" s="312"/>
      <c r="D68" s="314"/>
      <c r="E68" s="314"/>
      <c r="F68" s="312"/>
      <c r="G68" s="316"/>
    </row>
    <row r="69" spans="1:7">
      <c r="A69" s="312"/>
      <c r="B69" s="312"/>
      <c r="C69" s="312"/>
      <c r="D69" s="312"/>
      <c r="E69" s="314"/>
      <c r="F69" s="314"/>
      <c r="G69" s="312"/>
    </row>
    <row r="70" spans="1:7">
      <c r="A70" s="312"/>
      <c r="B70" s="312"/>
      <c r="C70" s="312"/>
      <c r="D70" s="312"/>
      <c r="E70" s="314"/>
      <c r="F70" s="314"/>
      <c r="G70" s="312"/>
    </row>
    <row r="71" spans="1:7">
      <c r="A71" s="312"/>
      <c r="B71" s="312"/>
      <c r="C71" s="312"/>
      <c r="D71" s="312"/>
      <c r="E71" s="314"/>
      <c r="F71" s="314"/>
      <c r="G71" s="312"/>
    </row>
    <row r="72" spans="1:7">
      <c r="A72" s="312"/>
      <c r="B72" s="312"/>
      <c r="C72" s="312"/>
      <c r="D72" s="312"/>
      <c r="E72" s="314"/>
      <c r="F72" s="314"/>
      <c r="G72" s="312"/>
    </row>
    <row r="73" spans="1:7">
      <c r="A73" s="312"/>
      <c r="B73" s="312"/>
      <c r="C73" s="312"/>
      <c r="D73" s="312"/>
      <c r="E73" s="314"/>
      <c r="F73" s="314"/>
      <c r="G73" s="312"/>
    </row>
    <row r="74" spans="1:7">
      <c r="A74" s="312"/>
      <c r="B74" s="312"/>
      <c r="C74" s="312"/>
      <c r="D74" s="312"/>
      <c r="E74" s="314"/>
      <c r="F74" s="314"/>
      <c r="G74" s="312"/>
    </row>
    <row r="75" spans="1:7">
      <c r="A75" s="312"/>
      <c r="B75" s="312"/>
      <c r="C75" s="312"/>
      <c r="D75" s="312"/>
      <c r="E75" s="314"/>
      <c r="F75" s="314"/>
      <c r="G75" s="312"/>
    </row>
    <row r="76" spans="1:7">
      <c r="A76" s="312"/>
      <c r="B76" s="312"/>
      <c r="C76" s="312"/>
      <c r="D76" s="312"/>
      <c r="E76" s="314"/>
      <c r="F76" s="314"/>
      <c r="G76" s="312"/>
    </row>
    <row r="77" spans="1:7">
      <c r="A77" s="312"/>
      <c r="B77" s="312"/>
      <c r="C77" s="312"/>
      <c r="D77" s="312"/>
      <c r="E77" s="314"/>
      <c r="F77" s="314"/>
      <c r="G77" s="312"/>
    </row>
    <row r="78" spans="1:7">
      <c r="A78" s="312"/>
      <c r="B78" s="312"/>
      <c r="C78" s="312"/>
      <c r="D78" s="312"/>
      <c r="E78" s="314"/>
      <c r="F78" s="314"/>
      <c r="G78" s="312"/>
    </row>
    <row r="79" spans="1:7">
      <c r="A79" s="312"/>
      <c r="B79" s="312"/>
      <c r="C79" s="312"/>
      <c r="D79" s="312"/>
      <c r="E79" s="314"/>
      <c r="F79" s="314"/>
      <c r="G79" s="312"/>
    </row>
    <row r="80" spans="1:7">
      <c r="A80" s="312"/>
      <c r="B80" s="312"/>
      <c r="C80" s="312"/>
      <c r="D80" s="312"/>
      <c r="E80" s="314"/>
      <c r="F80" s="314"/>
      <c r="G80" s="312"/>
    </row>
    <row r="81" spans="1:7">
      <c r="A81" s="312"/>
      <c r="B81" s="312"/>
      <c r="C81" s="312"/>
      <c r="D81" s="312"/>
      <c r="E81" s="314"/>
      <c r="F81" s="314"/>
      <c r="G81" s="312"/>
    </row>
    <row r="82" spans="1:7">
      <c r="A82" s="312"/>
      <c r="B82" s="312"/>
      <c r="C82" s="312"/>
      <c r="D82" s="312"/>
      <c r="E82" s="314"/>
      <c r="F82" s="314"/>
      <c r="G82" s="312"/>
    </row>
    <row r="83" spans="1:7">
      <c r="A83" s="312"/>
      <c r="B83" s="312"/>
      <c r="C83" s="312"/>
      <c r="D83" s="312"/>
      <c r="E83" s="314"/>
      <c r="F83" s="314"/>
      <c r="G83" s="312"/>
    </row>
    <row r="84" spans="1:7">
      <c r="A84" s="312"/>
      <c r="B84" s="312"/>
      <c r="C84" s="312"/>
      <c r="D84" s="312"/>
      <c r="E84" s="314"/>
      <c r="F84" s="314"/>
      <c r="G84" s="312"/>
    </row>
    <row r="85" spans="1:7">
      <c r="A85" s="312"/>
      <c r="B85" s="312"/>
      <c r="C85" s="312"/>
      <c r="D85" s="312"/>
      <c r="E85" s="314"/>
      <c r="F85" s="314"/>
      <c r="G85" s="312"/>
    </row>
    <row r="86" spans="1:7">
      <c r="A86" s="312"/>
      <c r="B86" s="312"/>
      <c r="C86" s="312"/>
      <c r="D86" s="312"/>
      <c r="E86" s="314"/>
      <c r="F86" s="314"/>
      <c r="G86" s="312"/>
    </row>
    <row r="87" spans="1:7">
      <c r="A87" s="312"/>
      <c r="B87" s="312"/>
      <c r="C87" s="312"/>
      <c r="D87" s="312"/>
      <c r="E87" s="314"/>
      <c r="F87" s="314"/>
      <c r="G87" s="312"/>
    </row>
    <row r="88" spans="1:7">
      <c r="A88" s="312"/>
      <c r="B88" s="312"/>
      <c r="C88" s="312"/>
      <c r="D88" s="312"/>
      <c r="E88" s="314"/>
      <c r="F88" s="314"/>
      <c r="G88" s="312"/>
    </row>
    <row r="89" spans="1:7">
      <c r="A89" s="312"/>
      <c r="B89" s="312"/>
      <c r="C89" s="312"/>
      <c r="D89" s="312"/>
      <c r="E89" s="314"/>
      <c r="F89" s="314"/>
      <c r="G89" s="312"/>
    </row>
    <row r="90" spans="1:7">
      <c r="A90" s="312"/>
      <c r="B90" s="312"/>
      <c r="C90" s="312"/>
      <c r="D90" s="312"/>
      <c r="E90" s="314"/>
      <c r="F90" s="314"/>
      <c r="G90" s="312"/>
    </row>
    <row r="91" spans="1:7">
      <c r="A91" s="312"/>
      <c r="B91" s="312"/>
      <c r="C91" s="312"/>
      <c r="D91" s="312"/>
      <c r="E91" s="314"/>
      <c r="F91" s="314"/>
      <c r="G91" s="312"/>
    </row>
    <row r="92" spans="1:7">
      <c r="A92" s="312"/>
      <c r="B92" s="312"/>
      <c r="C92" s="312"/>
      <c r="D92" s="312"/>
      <c r="E92" s="314"/>
      <c r="F92" s="314"/>
      <c r="G92" s="312"/>
    </row>
    <row r="93" spans="1:7">
      <c r="A93" s="312"/>
      <c r="B93" s="312"/>
      <c r="C93" s="312"/>
      <c r="D93" s="312"/>
      <c r="E93" s="314"/>
      <c r="F93" s="314"/>
      <c r="G93" s="312"/>
    </row>
    <row r="94" spans="1:7">
      <c r="A94" s="312"/>
      <c r="B94" s="312"/>
      <c r="C94" s="312"/>
      <c r="D94" s="312"/>
      <c r="E94" s="314"/>
      <c r="F94" s="314"/>
      <c r="G94" s="312"/>
    </row>
    <row r="95" spans="1:7">
      <c r="A95" s="312"/>
      <c r="B95" s="312"/>
      <c r="C95" s="312"/>
      <c r="D95" s="312"/>
      <c r="E95" s="314"/>
      <c r="F95" s="314"/>
      <c r="G95" s="312"/>
    </row>
    <row r="96" spans="1:7">
      <c r="A96" s="312"/>
      <c r="B96" s="312"/>
      <c r="C96" s="312"/>
      <c r="D96" s="312"/>
      <c r="E96" s="314"/>
      <c r="F96" s="314"/>
      <c r="G96" s="312"/>
    </row>
    <row r="97" spans="1:7">
      <c r="A97" s="312"/>
      <c r="B97" s="312"/>
      <c r="C97" s="312"/>
      <c r="D97" s="312"/>
      <c r="E97" s="314"/>
      <c r="F97" s="314"/>
      <c r="G97" s="312"/>
    </row>
    <row r="98" spans="1:7">
      <c r="A98" s="312"/>
      <c r="B98" s="312"/>
      <c r="C98" s="312"/>
      <c r="D98" s="312"/>
      <c r="E98" s="314"/>
      <c r="F98" s="314"/>
      <c r="G98" s="312"/>
    </row>
    <row r="99" spans="1:7">
      <c r="A99" s="312"/>
      <c r="B99" s="312"/>
      <c r="C99" s="312"/>
      <c r="D99" s="312"/>
      <c r="E99" s="314"/>
      <c r="F99" s="314"/>
      <c r="G99" s="312"/>
    </row>
    <row r="100" spans="1:7">
      <c r="A100" s="312"/>
      <c r="B100" s="312"/>
      <c r="C100" s="312"/>
      <c r="D100" s="312"/>
      <c r="E100" s="314"/>
      <c r="F100" s="314"/>
      <c r="G100" s="312"/>
    </row>
    <row r="101" spans="1:7">
      <c r="A101" s="312"/>
      <c r="B101" s="312"/>
      <c r="C101" s="312"/>
      <c r="D101" s="312"/>
      <c r="E101" s="314"/>
      <c r="F101" s="314"/>
      <c r="G101" s="312"/>
    </row>
    <row r="102" spans="1:7">
      <c r="A102" s="312"/>
      <c r="B102" s="312"/>
      <c r="C102" s="312"/>
      <c r="D102" s="312"/>
      <c r="E102" s="314"/>
      <c r="F102" s="314"/>
      <c r="G102" s="312"/>
    </row>
    <row r="103" spans="1:7">
      <c r="A103" s="312"/>
      <c r="B103" s="312"/>
      <c r="C103" s="312"/>
      <c r="D103" s="312"/>
      <c r="E103" s="314"/>
      <c r="F103" s="314"/>
      <c r="G103" s="312"/>
    </row>
    <row r="104" spans="1:7">
      <c r="A104" s="312"/>
      <c r="B104" s="312"/>
      <c r="C104" s="312"/>
      <c r="D104" s="312"/>
      <c r="E104" s="314"/>
      <c r="F104" s="314"/>
      <c r="G104" s="312"/>
    </row>
    <row r="105" spans="1:7">
      <c r="A105" s="312"/>
      <c r="B105" s="312"/>
      <c r="C105" s="312"/>
      <c r="D105" s="312"/>
      <c r="E105" s="314"/>
      <c r="F105" s="314"/>
      <c r="G105" s="312"/>
    </row>
    <row r="106" spans="1:7">
      <c r="A106" s="312"/>
      <c r="B106" s="312"/>
      <c r="C106" s="312"/>
      <c r="D106" s="312"/>
      <c r="E106" s="314"/>
      <c r="F106" s="314"/>
      <c r="G106" s="312"/>
    </row>
    <row r="107" spans="1:7">
      <c r="A107" s="312"/>
      <c r="B107" s="312"/>
      <c r="C107" s="312"/>
      <c r="D107" s="312"/>
      <c r="E107" s="314"/>
      <c r="F107" s="314"/>
      <c r="G107" s="312"/>
    </row>
    <row r="108" spans="1:7">
      <c r="A108" s="312"/>
      <c r="B108" s="312"/>
      <c r="C108" s="312"/>
      <c r="D108" s="312"/>
      <c r="E108" s="314"/>
      <c r="F108" s="314"/>
      <c r="G108" s="312"/>
    </row>
    <row r="109" spans="1:7">
      <c r="A109" s="312"/>
      <c r="B109" s="312"/>
      <c r="C109" s="312"/>
      <c r="D109" s="312"/>
      <c r="E109" s="314"/>
      <c r="F109" s="314"/>
      <c r="G109" s="312"/>
    </row>
    <row r="110" spans="1:7">
      <c r="A110" s="312"/>
      <c r="B110" s="312"/>
      <c r="C110" s="312"/>
      <c r="D110" s="312"/>
      <c r="E110" s="314"/>
      <c r="F110" s="314"/>
      <c r="G110" s="312"/>
    </row>
    <row r="111" spans="1:7">
      <c r="A111" s="312"/>
      <c r="B111" s="312"/>
      <c r="C111" s="312"/>
      <c r="D111" s="312"/>
      <c r="E111" s="314"/>
      <c r="F111" s="314"/>
      <c r="G111" s="312"/>
    </row>
    <row r="112" spans="1:7">
      <c r="A112" s="312"/>
      <c r="B112" s="312"/>
      <c r="C112" s="312"/>
      <c r="D112" s="312"/>
      <c r="E112" s="314"/>
      <c r="F112" s="314"/>
      <c r="G112" s="312"/>
    </row>
    <row r="113" spans="1:7">
      <c r="A113" s="312"/>
      <c r="B113" s="312"/>
      <c r="C113" s="312"/>
      <c r="D113" s="312"/>
      <c r="E113" s="314"/>
      <c r="F113" s="314"/>
      <c r="G113" s="312"/>
    </row>
    <row r="114" spans="1:7">
      <c r="A114" s="312"/>
      <c r="B114" s="312"/>
      <c r="C114" s="312"/>
      <c r="D114" s="312"/>
      <c r="E114" s="314"/>
      <c r="F114" s="314"/>
      <c r="G114" s="312"/>
    </row>
    <row r="115" spans="1:7">
      <c r="A115" s="312"/>
      <c r="B115" s="312"/>
      <c r="C115" s="312"/>
      <c r="D115" s="312"/>
      <c r="E115" s="314"/>
      <c r="F115" s="314"/>
      <c r="G115" s="312"/>
    </row>
    <row r="116" spans="1:7">
      <c r="A116" s="312"/>
      <c r="B116" s="312"/>
      <c r="C116" s="312"/>
      <c r="D116" s="312"/>
      <c r="E116" s="314"/>
      <c r="F116" s="314"/>
      <c r="G116" s="312"/>
    </row>
    <row r="117" spans="1:7">
      <c r="A117" s="312"/>
      <c r="B117" s="312"/>
      <c r="C117" s="312"/>
      <c r="D117" s="312"/>
      <c r="E117" s="314"/>
      <c r="F117" s="314"/>
      <c r="G117" s="312"/>
    </row>
    <row r="118" spans="1:7">
      <c r="A118" s="312"/>
      <c r="B118" s="312"/>
      <c r="C118" s="312"/>
      <c r="D118" s="312"/>
      <c r="E118" s="314"/>
      <c r="F118" s="314"/>
      <c r="G118" s="312"/>
    </row>
    <row r="119" spans="1:7">
      <c r="A119" s="312"/>
      <c r="B119" s="312"/>
      <c r="C119" s="312"/>
      <c r="D119" s="312"/>
      <c r="E119" s="314"/>
      <c r="F119" s="314"/>
      <c r="G119" s="312"/>
    </row>
    <row r="120" spans="1:7">
      <c r="A120" s="312"/>
      <c r="B120" s="312"/>
      <c r="C120" s="312"/>
      <c r="D120" s="312"/>
      <c r="E120" s="314"/>
      <c r="F120" s="314"/>
      <c r="G120" s="312"/>
    </row>
    <row r="121" spans="1:7">
      <c r="A121" s="312"/>
      <c r="B121" s="312"/>
      <c r="C121" s="312"/>
      <c r="D121" s="312"/>
      <c r="E121" s="314"/>
      <c r="F121" s="314"/>
      <c r="G121" s="312"/>
    </row>
    <row r="122" spans="1:7">
      <c r="A122" s="312"/>
      <c r="B122" s="312"/>
      <c r="C122" s="312"/>
      <c r="D122" s="312"/>
      <c r="E122" s="314"/>
      <c r="F122" s="314"/>
      <c r="G122" s="312"/>
    </row>
    <row r="123" spans="1:7">
      <c r="A123" s="312"/>
      <c r="B123" s="312"/>
      <c r="C123" s="312"/>
      <c r="D123" s="312"/>
      <c r="E123" s="314"/>
      <c r="F123" s="314"/>
      <c r="G123" s="312"/>
    </row>
    <row r="124" spans="1:7">
      <c r="A124" s="312"/>
      <c r="B124" s="312"/>
      <c r="C124" s="312"/>
      <c r="D124" s="312"/>
      <c r="E124" s="314"/>
      <c r="F124" s="314"/>
      <c r="G124" s="312"/>
    </row>
    <row r="125" spans="1:7">
      <c r="A125" s="312"/>
      <c r="B125" s="312"/>
      <c r="C125" s="312"/>
      <c r="D125" s="312"/>
      <c r="E125" s="314"/>
      <c r="F125" s="314"/>
      <c r="G125" s="312"/>
    </row>
    <row r="126" spans="1:7">
      <c r="A126" s="312"/>
      <c r="B126" s="312"/>
      <c r="C126" s="312"/>
      <c r="D126" s="312"/>
      <c r="E126" s="314"/>
      <c r="F126" s="314"/>
      <c r="G126" s="312"/>
    </row>
    <row r="127" spans="1:7">
      <c r="A127" s="312"/>
      <c r="B127" s="312"/>
      <c r="C127" s="312"/>
      <c r="D127" s="312"/>
      <c r="E127" s="314"/>
      <c r="F127" s="314"/>
      <c r="G127" s="312"/>
    </row>
    <row r="128" spans="1:7">
      <c r="A128" s="312"/>
      <c r="B128" s="312"/>
      <c r="C128" s="312"/>
      <c r="D128" s="312"/>
      <c r="E128" s="314"/>
      <c r="F128" s="314"/>
      <c r="G128" s="312"/>
    </row>
    <row r="129" spans="1:7">
      <c r="A129" s="312"/>
      <c r="B129" s="312"/>
      <c r="C129" s="312"/>
      <c r="D129" s="312"/>
      <c r="E129" s="314"/>
      <c r="F129" s="314"/>
      <c r="G129" s="312"/>
    </row>
    <row r="130" spans="1:7">
      <c r="A130" s="312"/>
      <c r="B130" s="312"/>
      <c r="C130" s="312"/>
      <c r="D130" s="312"/>
      <c r="E130" s="314"/>
      <c r="F130" s="314"/>
      <c r="G130" s="312"/>
    </row>
    <row r="131" spans="1:7">
      <c r="A131" s="312"/>
      <c r="B131" s="312"/>
      <c r="C131" s="312"/>
      <c r="D131" s="312"/>
      <c r="E131" s="314"/>
      <c r="F131" s="314"/>
      <c r="G131" s="312"/>
    </row>
    <row r="132" spans="1:7">
      <c r="A132" s="312"/>
      <c r="B132" s="312"/>
      <c r="C132" s="312"/>
      <c r="D132" s="312"/>
      <c r="E132" s="314"/>
      <c r="F132" s="314"/>
      <c r="G132" s="312"/>
    </row>
    <row r="133" spans="1:7">
      <c r="A133" s="312"/>
      <c r="B133" s="312"/>
      <c r="C133" s="312"/>
      <c r="D133" s="312"/>
      <c r="E133" s="314"/>
      <c r="F133" s="314"/>
      <c r="G133" s="312"/>
    </row>
    <row r="134" spans="1:7">
      <c r="A134" s="312"/>
      <c r="B134" s="312"/>
      <c r="C134" s="312"/>
      <c r="D134" s="312"/>
      <c r="E134" s="314"/>
      <c r="F134" s="314"/>
      <c r="G134" s="312"/>
    </row>
    <row r="135" spans="1:7">
      <c r="A135" s="312"/>
      <c r="B135" s="312"/>
      <c r="C135" s="312"/>
      <c r="D135" s="312"/>
      <c r="E135" s="314"/>
      <c r="F135" s="314"/>
      <c r="G135" s="312"/>
    </row>
    <row r="136" spans="1:7">
      <c r="A136" s="312"/>
      <c r="B136" s="312"/>
      <c r="C136" s="312"/>
      <c r="D136" s="312"/>
      <c r="E136" s="314"/>
      <c r="F136" s="314"/>
      <c r="G136" s="312"/>
    </row>
    <row r="137" spans="1:7">
      <c r="A137" s="312"/>
      <c r="B137" s="312"/>
      <c r="C137" s="312"/>
      <c r="D137" s="312"/>
      <c r="E137" s="314"/>
      <c r="F137" s="314"/>
      <c r="G137" s="312"/>
    </row>
    <row r="138" spans="1:7">
      <c r="A138" s="312"/>
      <c r="B138" s="312"/>
      <c r="C138" s="312"/>
      <c r="D138" s="312"/>
      <c r="E138" s="314"/>
      <c r="F138" s="314"/>
      <c r="G138" s="312"/>
    </row>
    <row r="139" spans="1:7">
      <c r="A139" s="312"/>
      <c r="B139" s="312"/>
      <c r="C139" s="312"/>
      <c r="D139" s="312"/>
      <c r="E139" s="314"/>
      <c r="F139" s="314"/>
      <c r="G139" s="312"/>
    </row>
    <row r="140" spans="1:7">
      <c r="A140" s="312"/>
      <c r="B140" s="312"/>
      <c r="C140" s="312"/>
      <c r="D140" s="312"/>
      <c r="E140" s="314"/>
      <c r="F140" s="314"/>
      <c r="G140" s="312"/>
    </row>
    <row r="141" spans="1:7">
      <c r="A141" s="312"/>
      <c r="B141" s="312"/>
      <c r="C141" s="312"/>
      <c r="D141" s="312"/>
      <c r="E141" s="314"/>
      <c r="F141" s="314"/>
      <c r="G141" s="312"/>
    </row>
    <row r="142" spans="1:7">
      <c r="A142" s="312"/>
      <c r="B142" s="312"/>
      <c r="C142" s="312"/>
      <c r="D142" s="312"/>
      <c r="E142" s="314"/>
      <c r="F142" s="314"/>
      <c r="G142" s="312"/>
    </row>
    <row r="143" spans="1:7">
      <c r="A143" s="312"/>
      <c r="B143" s="312"/>
      <c r="C143" s="312"/>
      <c r="D143" s="312"/>
      <c r="E143" s="314"/>
      <c r="F143" s="314"/>
      <c r="G143" s="312"/>
    </row>
    <row r="144" spans="1:7">
      <c r="A144" s="312"/>
      <c r="B144" s="312"/>
      <c r="C144" s="312"/>
      <c r="D144" s="312"/>
      <c r="E144" s="314"/>
      <c r="F144" s="314"/>
      <c r="G144" s="312"/>
    </row>
    <row r="145" spans="1:7">
      <c r="A145" s="312"/>
      <c r="B145" s="312"/>
      <c r="C145" s="312"/>
      <c r="D145" s="312"/>
      <c r="E145" s="314"/>
      <c r="F145" s="314"/>
      <c r="G145" s="312"/>
    </row>
    <row r="146" spans="1:7">
      <c r="A146" s="312"/>
      <c r="B146" s="312"/>
      <c r="C146" s="312"/>
      <c r="D146" s="312"/>
      <c r="E146" s="314"/>
      <c r="F146" s="314"/>
      <c r="G146" s="312"/>
    </row>
    <row r="147" spans="1:7">
      <c r="A147" s="312"/>
      <c r="B147" s="312"/>
      <c r="C147" s="312"/>
      <c r="D147" s="312"/>
      <c r="E147" s="314"/>
      <c r="F147" s="314"/>
      <c r="G147" s="312"/>
    </row>
    <row r="148" spans="1:7">
      <c r="A148" s="312"/>
      <c r="B148" s="312"/>
      <c r="C148" s="312"/>
      <c r="D148" s="312"/>
      <c r="E148" s="314"/>
      <c r="F148" s="314"/>
      <c r="G148" s="312"/>
    </row>
    <row r="149" spans="1:7">
      <c r="A149" s="312"/>
      <c r="B149" s="312"/>
      <c r="C149" s="312"/>
      <c r="D149" s="312"/>
      <c r="E149" s="314"/>
      <c r="F149" s="314"/>
      <c r="G149" s="312"/>
    </row>
    <row r="150" spans="1:7">
      <c r="A150" s="312"/>
      <c r="B150" s="312"/>
      <c r="C150" s="312"/>
      <c r="D150" s="312"/>
      <c r="E150" s="314"/>
      <c r="F150" s="314"/>
      <c r="G150" s="312"/>
    </row>
    <row r="151" spans="1:7" ht="18.75">
      <c r="A151" s="312"/>
      <c r="B151" s="312"/>
      <c r="C151" s="312"/>
      <c r="D151" s="312"/>
      <c r="E151" s="314"/>
      <c r="F151" s="314"/>
      <c r="G151" s="270"/>
    </row>
    <row r="152" spans="1:7" ht="18.75">
      <c r="A152" s="270"/>
      <c r="B152" s="270"/>
      <c r="C152" s="270"/>
      <c r="D152" s="270"/>
      <c r="E152" s="317"/>
      <c r="F152" s="317"/>
      <c r="G152" s="270"/>
    </row>
    <row r="153" spans="1:7" ht="18.75">
      <c r="A153" s="270"/>
      <c r="B153" s="270"/>
      <c r="C153" s="270"/>
      <c r="D153" s="270"/>
      <c r="E153" s="317"/>
      <c r="F153" s="317"/>
      <c r="G153" s="270"/>
    </row>
    <row r="154" spans="1:7">
      <c r="E154" s="317"/>
      <c r="F154" s="317"/>
    </row>
    <row r="155" spans="1:7">
      <c r="E155" s="317"/>
      <c r="F155" s="317"/>
    </row>
    <row r="156" spans="1:7">
      <c r="E156" s="317"/>
      <c r="F156" s="317"/>
    </row>
    <row r="157" spans="1:7">
      <c r="E157" s="317"/>
      <c r="F157" s="317"/>
    </row>
    <row r="158" spans="1:7">
      <c r="E158" s="317"/>
      <c r="F158" s="317"/>
    </row>
    <row r="159" spans="1:7">
      <c r="E159" s="317"/>
      <c r="F159" s="317"/>
    </row>
    <row r="160" spans="1:7">
      <c r="E160" s="317"/>
      <c r="F160" s="317"/>
    </row>
    <row r="161" spans="5:6">
      <c r="E161" s="317"/>
      <c r="F161" s="317"/>
    </row>
    <row r="162" spans="5:6">
      <c r="E162" s="317"/>
      <c r="F162" s="317"/>
    </row>
    <row r="163" spans="5:6">
      <c r="E163" s="317"/>
      <c r="F163" s="317"/>
    </row>
    <row r="164" spans="5:6">
      <c r="E164" s="317"/>
      <c r="F164" s="317"/>
    </row>
    <row r="165" spans="5:6">
      <c r="E165" s="317"/>
      <c r="F165" s="317"/>
    </row>
    <row r="166" spans="5:6">
      <c r="E166" s="317"/>
      <c r="F166" s="317"/>
    </row>
    <row r="167" spans="5:6">
      <c r="E167" s="317"/>
      <c r="F167" s="317"/>
    </row>
    <row r="168" spans="5:6">
      <c r="E168" s="317"/>
      <c r="F168" s="317"/>
    </row>
    <row r="169" spans="5:6">
      <c r="E169" s="317"/>
      <c r="F169" s="317"/>
    </row>
    <row r="170" spans="5:6">
      <c r="E170" s="317"/>
      <c r="F170" s="317"/>
    </row>
    <row r="171" spans="5:6">
      <c r="E171" s="317"/>
      <c r="F171" s="317"/>
    </row>
    <row r="172" spans="5:6">
      <c r="E172" s="317"/>
      <c r="F172" s="317"/>
    </row>
    <row r="173" spans="5:6">
      <c r="E173" s="317"/>
      <c r="F173" s="317"/>
    </row>
    <row r="174" spans="5:6">
      <c r="E174" s="317"/>
      <c r="F174" s="317"/>
    </row>
    <row r="175" spans="5:6">
      <c r="E175" s="317"/>
      <c r="F175" s="317"/>
    </row>
    <row r="176" spans="5:6">
      <c r="E176" s="317"/>
      <c r="F176" s="317"/>
    </row>
    <row r="177" spans="5:6">
      <c r="E177" s="317"/>
      <c r="F177" s="317"/>
    </row>
    <row r="178" spans="5:6">
      <c r="E178" s="317"/>
      <c r="F178" s="317"/>
    </row>
    <row r="179" spans="5:6">
      <c r="E179" s="317"/>
      <c r="F179" s="317"/>
    </row>
    <row r="180" spans="5:6">
      <c r="E180" s="317"/>
      <c r="F180" s="317"/>
    </row>
    <row r="181" spans="5:6">
      <c r="E181" s="317"/>
      <c r="F181" s="317"/>
    </row>
    <row r="182" spans="5:6">
      <c r="E182" s="317"/>
      <c r="F182" s="317"/>
    </row>
    <row r="183" spans="5:6">
      <c r="E183" s="317"/>
      <c r="F183" s="317"/>
    </row>
    <row r="184" spans="5:6">
      <c r="E184" s="317"/>
      <c r="F184" s="317"/>
    </row>
    <row r="185" spans="5:6">
      <c r="E185" s="317"/>
      <c r="F185" s="317"/>
    </row>
    <row r="186" spans="5:6">
      <c r="E186" s="317"/>
      <c r="F186" s="317"/>
    </row>
    <row r="187" spans="5:6">
      <c r="E187" s="317"/>
      <c r="F187" s="317"/>
    </row>
    <row r="188" spans="5:6">
      <c r="E188" s="317"/>
      <c r="F188" s="317"/>
    </row>
    <row r="189" spans="5:6">
      <c r="E189" s="317"/>
      <c r="F189" s="317"/>
    </row>
    <row r="190" spans="5:6">
      <c r="E190" s="317"/>
      <c r="F190" s="317"/>
    </row>
    <row r="191" spans="5:6">
      <c r="E191" s="317"/>
      <c r="F191" s="317"/>
    </row>
    <row r="192" spans="5:6">
      <c r="E192" s="317"/>
      <c r="F192" s="317"/>
    </row>
    <row r="193" spans="5:6">
      <c r="E193" s="317"/>
      <c r="F193" s="317"/>
    </row>
    <row r="194" spans="5:6">
      <c r="E194" s="317"/>
      <c r="F194" s="317"/>
    </row>
    <row r="195" spans="5:6">
      <c r="E195" s="317"/>
      <c r="F195" s="317"/>
    </row>
    <row r="196" spans="5:6">
      <c r="E196" s="317"/>
      <c r="F196" s="317"/>
    </row>
    <row r="197" spans="5:6">
      <c r="E197" s="317"/>
      <c r="F197" s="317"/>
    </row>
    <row r="198" spans="5:6">
      <c r="E198" s="317"/>
      <c r="F198" s="317"/>
    </row>
    <row r="199" spans="5:6">
      <c r="E199" s="317"/>
      <c r="F199" s="317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6FBED-6251-471A-8DB8-6E1F41F7C315}">
  <sheetPr>
    <pageSetUpPr fitToPage="1"/>
  </sheetPr>
  <dimension ref="A1:L43"/>
  <sheetViews>
    <sheetView workbookViewId="0">
      <selection activeCell="B3" sqref="B3"/>
    </sheetView>
  </sheetViews>
  <sheetFormatPr defaultColWidth="9.42578125" defaultRowHeight="12.75"/>
  <cols>
    <col min="1" max="1" width="49.28515625" style="514" customWidth="1"/>
    <col min="2" max="2" width="15.5703125" style="514" customWidth="1"/>
    <col min="3" max="3" width="14.5703125" style="514" customWidth="1"/>
    <col min="4" max="4" width="10.42578125" style="514" customWidth="1"/>
    <col min="5" max="16384" width="9.42578125" style="514"/>
  </cols>
  <sheetData>
    <row r="1" spans="1:12" ht="18" customHeight="1">
      <c r="A1" s="513" t="s">
        <v>565</v>
      </c>
    </row>
    <row r="2" spans="1:12" ht="18" customHeight="1"/>
    <row r="3" spans="1:12" ht="18" customHeight="1">
      <c r="A3" s="515"/>
      <c r="B3" s="516" t="s">
        <v>485</v>
      </c>
      <c r="C3" s="516" t="s">
        <v>51</v>
      </c>
      <c r="D3" s="517"/>
    </row>
    <row r="4" spans="1:12" ht="18" customHeight="1">
      <c r="B4" s="518" t="s">
        <v>22</v>
      </c>
      <c r="C4" s="518" t="s">
        <v>30</v>
      </c>
      <c r="D4" s="517"/>
    </row>
    <row r="5" spans="1:12" ht="8.25" customHeight="1">
      <c r="F5" s="519"/>
    </row>
    <row r="6" spans="1:12" ht="18" customHeight="1">
      <c r="B6" s="728" t="s">
        <v>566</v>
      </c>
      <c r="C6" s="728"/>
      <c r="F6" s="520"/>
      <c r="H6" s="520"/>
      <c r="I6" s="521"/>
      <c r="J6" s="522"/>
      <c r="K6" s="520"/>
      <c r="L6" s="523"/>
    </row>
    <row r="7" spans="1:12" ht="18" customHeight="1">
      <c r="A7" s="524" t="s">
        <v>567</v>
      </c>
      <c r="B7" s="525">
        <v>53154.930031281059</v>
      </c>
      <c r="C7" s="525">
        <v>52924.2</v>
      </c>
      <c r="D7" s="522"/>
      <c r="E7" s="522"/>
      <c r="F7" s="520"/>
      <c r="H7" s="520"/>
      <c r="I7" s="521"/>
      <c r="J7" s="522"/>
      <c r="K7" s="520"/>
      <c r="L7" s="523"/>
    </row>
    <row r="8" spans="1:12" ht="18" customHeight="1">
      <c r="A8" s="526" t="s">
        <v>568</v>
      </c>
      <c r="B8" s="527"/>
      <c r="C8" s="527"/>
      <c r="D8" s="522"/>
      <c r="E8" s="522"/>
      <c r="F8" s="520"/>
      <c r="H8" s="520"/>
      <c r="I8" s="521"/>
      <c r="J8" s="522"/>
      <c r="K8" s="520"/>
      <c r="L8" s="523"/>
    </row>
    <row r="9" spans="1:12" ht="18" customHeight="1">
      <c r="A9" s="528" t="s">
        <v>569</v>
      </c>
      <c r="B9" s="527">
        <v>28283.624802928491</v>
      </c>
      <c r="C9" s="527">
        <v>28313.9</v>
      </c>
      <c r="D9" s="522"/>
      <c r="F9" s="520"/>
      <c r="I9" s="521"/>
      <c r="J9" s="522"/>
      <c r="K9" s="520"/>
      <c r="L9" s="523"/>
    </row>
    <row r="10" spans="1:12" ht="18" customHeight="1">
      <c r="A10" s="528" t="s">
        <v>570</v>
      </c>
      <c r="B10" s="527">
        <v>24871.305228353409</v>
      </c>
      <c r="C10" s="527">
        <v>24610.3</v>
      </c>
      <c r="D10" s="522"/>
      <c r="F10" s="520"/>
      <c r="I10" s="521"/>
      <c r="J10" s="522"/>
      <c r="K10" s="520"/>
      <c r="L10" s="523"/>
    </row>
    <row r="11" spans="1:12" ht="18" customHeight="1">
      <c r="A11" s="526" t="s">
        <v>571</v>
      </c>
      <c r="B11" s="527"/>
      <c r="C11" s="527"/>
      <c r="D11" s="522"/>
      <c r="F11" s="520"/>
      <c r="H11" s="520"/>
      <c r="I11" s="521"/>
      <c r="J11" s="522"/>
      <c r="K11" s="520"/>
      <c r="L11" s="523"/>
    </row>
    <row r="12" spans="1:12" ht="18" customHeight="1">
      <c r="A12" s="528" t="s">
        <v>572</v>
      </c>
      <c r="B12" s="527">
        <v>20591</v>
      </c>
      <c r="C12" s="527">
        <v>20470.5</v>
      </c>
      <c r="D12" s="522"/>
      <c r="F12" s="520"/>
      <c r="H12" s="520"/>
      <c r="I12" s="521"/>
      <c r="J12" s="522"/>
      <c r="K12" s="520"/>
      <c r="L12" s="523"/>
    </row>
    <row r="13" spans="1:12" ht="18" customHeight="1">
      <c r="A13" s="528" t="s">
        <v>573</v>
      </c>
      <c r="B13" s="527">
        <v>32563.880022904163</v>
      </c>
      <c r="C13" s="527">
        <v>32453.7</v>
      </c>
      <c r="F13" s="520"/>
      <c r="H13" s="520"/>
      <c r="I13" s="521"/>
      <c r="J13" s="522"/>
      <c r="K13" s="520"/>
      <c r="L13" s="523"/>
    </row>
    <row r="14" spans="1:12" ht="18" customHeight="1">
      <c r="A14" s="529" t="s">
        <v>574</v>
      </c>
      <c r="B14" s="525">
        <v>52089.075812287767</v>
      </c>
      <c r="C14" s="525">
        <v>51855.12638908004</v>
      </c>
      <c r="D14" s="522"/>
      <c r="F14" s="520"/>
      <c r="H14" s="520"/>
      <c r="I14" s="521"/>
      <c r="J14" s="522"/>
      <c r="K14" s="520"/>
      <c r="L14" s="523"/>
    </row>
    <row r="15" spans="1:12" ht="18" customHeight="1">
      <c r="A15" s="528" t="s">
        <v>575</v>
      </c>
      <c r="B15" s="527">
        <v>13527.616515412074</v>
      </c>
      <c r="C15" s="527">
        <v>13480.5</v>
      </c>
      <c r="D15" s="522"/>
      <c r="F15" s="520"/>
      <c r="H15" s="520"/>
      <c r="I15" s="521"/>
      <c r="J15" s="522"/>
      <c r="K15" s="520"/>
      <c r="L15" s="523"/>
    </row>
    <row r="16" spans="1:12" ht="18" customHeight="1">
      <c r="A16" s="528" t="s">
        <v>576</v>
      </c>
      <c r="B16" s="527">
        <v>17542.016601003525</v>
      </c>
      <c r="C16" s="527">
        <v>17254.94605061398</v>
      </c>
      <c r="D16" s="522"/>
      <c r="F16" s="520"/>
      <c r="H16" s="520"/>
      <c r="I16" s="521"/>
      <c r="J16" s="522"/>
      <c r="K16" s="520"/>
      <c r="L16" s="523"/>
    </row>
    <row r="17" spans="1:12" ht="18" customHeight="1">
      <c r="A17" s="528" t="s">
        <v>493</v>
      </c>
      <c r="B17" s="527">
        <v>21019.5</v>
      </c>
      <c r="C17" s="527">
        <v>21119.736562494072</v>
      </c>
      <c r="D17" s="522"/>
      <c r="F17" s="520"/>
      <c r="H17" s="520"/>
      <c r="I17" s="521"/>
      <c r="J17" s="522"/>
      <c r="K17" s="520"/>
      <c r="L17" s="523"/>
    </row>
    <row r="18" spans="1:12" ht="7.5" customHeight="1">
      <c r="A18" s="528"/>
      <c r="B18" s="527"/>
      <c r="C18" s="527"/>
      <c r="D18" s="522"/>
      <c r="F18" s="520"/>
      <c r="H18" s="520"/>
      <c r="I18" s="521"/>
      <c r="J18" s="522"/>
      <c r="K18" s="520"/>
      <c r="L18" s="523"/>
    </row>
    <row r="19" spans="1:12" ht="18" customHeight="1">
      <c r="A19" s="528"/>
      <c r="B19" s="728" t="s">
        <v>577</v>
      </c>
      <c r="C19" s="728"/>
      <c r="F19" s="520"/>
      <c r="H19" s="520"/>
      <c r="I19" s="521"/>
      <c r="J19" s="522"/>
      <c r="K19" s="520"/>
      <c r="L19" s="523"/>
    </row>
    <row r="20" spans="1:12" ht="7.5" customHeight="1">
      <c r="A20" s="528"/>
      <c r="B20" s="527"/>
      <c r="C20" s="527"/>
      <c r="D20" s="522"/>
      <c r="F20" s="520"/>
      <c r="H20" s="520"/>
      <c r="I20" s="521"/>
      <c r="J20" s="522"/>
      <c r="K20" s="520"/>
      <c r="L20" s="523"/>
    </row>
    <row r="21" spans="1:12" ht="18" customHeight="1">
      <c r="A21" s="524" t="s">
        <v>567</v>
      </c>
      <c r="B21" s="525">
        <v>100</v>
      </c>
      <c r="C21" s="525">
        <v>100</v>
      </c>
      <c r="D21" s="522"/>
      <c r="F21" s="520"/>
      <c r="H21" s="520"/>
      <c r="I21" s="521"/>
      <c r="J21" s="522"/>
      <c r="K21" s="520"/>
      <c r="L21" s="523"/>
    </row>
    <row r="22" spans="1:12" ht="18" customHeight="1">
      <c r="A22" s="530" t="s">
        <v>568</v>
      </c>
      <c r="B22" s="527"/>
      <c r="C22" s="527"/>
      <c r="D22" s="522"/>
      <c r="F22" s="520"/>
      <c r="H22" s="520"/>
      <c r="I22" s="521"/>
      <c r="J22" s="522"/>
      <c r="K22" s="520"/>
      <c r="L22" s="523"/>
    </row>
    <row r="23" spans="1:12" ht="18" customHeight="1">
      <c r="A23" s="528" t="s">
        <v>569</v>
      </c>
      <c r="B23" s="527">
        <f>+B9/$B$7*100</f>
        <v>53.209786535856416</v>
      </c>
      <c r="C23" s="527">
        <f>+C9/$C$7*100</f>
        <v>53.498966446351581</v>
      </c>
      <c r="D23" s="522"/>
      <c r="F23" s="520"/>
      <c r="H23" s="520"/>
      <c r="I23" s="521"/>
      <c r="J23" s="522"/>
      <c r="K23" s="520"/>
      <c r="L23" s="523"/>
    </row>
    <row r="24" spans="1:12" ht="18" customHeight="1">
      <c r="A24" s="528" t="s">
        <v>570</v>
      </c>
      <c r="B24" s="527">
        <f>+B10/$B$7*100</f>
        <v>46.790213464145161</v>
      </c>
      <c r="C24" s="527">
        <f>+C10/$C$7*100</f>
        <v>46.501033553648426</v>
      </c>
      <c r="D24" s="522"/>
      <c r="F24" s="520"/>
      <c r="H24" s="520"/>
      <c r="I24" s="521"/>
      <c r="J24" s="522"/>
      <c r="K24" s="520"/>
      <c r="L24" s="523"/>
    </row>
    <row r="25" spans="1:12" ht="18" customHeight="1">
      <c r="A25" s="530" t="s">
        <v>571</v>
      </c>
      <c r="B25" s="527"/>
      <c r="C25" s="527"/>
      <c r="D25" s="522"/>
      <c r="F25" s="520"/>
      <c r="H25" s="520"/>
      <c r="I25" s="521"/>
      <c r="J25" s="522"/>
      <c r="K25" s="520"/>
      <c r="L25" s="523"/>
    </row>
    <row r="26" spans="1:12" ht="18" customHeight="1">
      <c r="A26" s="528" t="s">
        <v>572</v>
      </c>
      <c r="B26" s="527">
        <f>+B12/$B$7*100</f>
        <v>38.737705021683659</v>
      </c>
      <c r="C26" s="527">
        <f>+C12/$C$7*100</f>
        <v>38.678903034906533</v>
      </c>
      <c r="F26" s="520"/>
      <c r="H26" s="520"/>
      <c r="I26" s="521"/>
      <c r="J26" s="522"/>
      <c r="K26" s="520"/>
      <c r="L26" s="523"/>
    </row>
    <row r="27" spans="1:12" ht="18" customHeight="1">
      <c r="A27" s="528" t="s">
        <v>573</v>
      </c>
      <c r="B27" s="527">
        <f>+B13/$B$7*100</f>
        <v>61.262200897904847</v>
      </c>
      <c r="C27" s="527">
        <f>+C13/$C$7*100</f>
        <v>61.321096965093481</v>
      </c>
      <c r="D27" s="522"/>
      <c r="F27" s="520"/>
      <c r="H27" s="520"/>
      <c r="I27" s="521"/>
      <c r="J27" s="522"/>
      <c r="K27" s="520"/>
      <c r="L27" s="523"/>
    </row>
    <row r="28" spans="1:12" ht="18" customHeight="1">
      <c r="A28" s="529" t="s">
        <v>574</v>
      </c>
      <c r="B28" s="525">
        <v>100</v>
      </c>
      <c r="C28" s="525">
        <v>100</v>
      </c>
      <c r="D28" s="522"/>
      <c r="F28" s="520"/>
      <c r="H28" s="520"/>
      <c r="I28" s="521"/>
      <c r="J28" s="522"/>
      <c r="K28" s="520"/>
      <c r="L28" s="523"/>
    </row>
    <row r="29" spans="1:12" ht="18" customHeight="1">
      <c r="A29" s="528" t="s">
        <v>575</v>
      </c>
      <c r="B29" s="527">
        <f>+B15/$B$14*100</f>
        <v>25.970160354085071</v>
      </c>
      <c r="C29" s="527">
        <f>+C15/$C$14*100</f>
        <v>25.996465419547803</v>
      </c>
      <c r="D29" s="522"/>
      <c r="F29" s="520"/>
      <c r="H29" s="520"/>
      <c r="I29" s="521"/>
      <c r="J29" s="522"/>
      <c r="K29" s="520"/>
      <c r="L29" s="523"/>
    </row>
    <row r="30" spans="1:12" ht="18" customHeight="1">
      <c r="A30" s="528" t="s">
        <v>576</v>
      </c>
      <c r="B30" s="527">
        <f>+B16/$B$14*100</f>
        <v>33.676958800765242</v>
      </c>
      <c r="C30" s="527">
        <f>+C16/$C$14*100</f>
        <v>33.27529456036121</v>
      </c>
    </row>
    <row r="31" spans="1:12" ht="16.5" customHeight="1">
      <c r="A31" s="528" t="s">
        <v>493</v>
      </c>
      <c r="B31" s="527">
        <v>40.299999999999997</v>
      </c>
      <c r="C31" s="527">
        <f>+C17/$C$14*100</f>
        <v>40.728348445297769</v>
      </c>
    </row>
    <row r="32" spans="1:12" ht="16.350000000000001" customHeight="1">
      <c r="A32" s="519"/>
    </row>
    <row r="35" spans="1:4" ht="15.75">
      <c r="A35" s="531" t="s">
        <v>578</v>
      </c>
      <c r="B35" s="532"/>
      <c r="C35" s="532"/>
      <c r="D35" s="532"/>
    </row>
    <row r="36" spans="1:4">
      <c r="A36" s="532"/>
      <c r="B36" s="532"/>
      <c r="C36" s="532"/>
      <c r="D36" s="532"/>
    </row>
    <row r="37" spans="1:4">
      <c r="A37" s="532"/>
      <c r="B37" s="532"/>
      <c r="C37" s="532"/>
      <c r="D37" s="533" t="s">
        <v>48</v>
      </c>
    </row>
    <row r="38" spans="1:4" ht="15.75" customHeight="1">
      <c r="A38" s="534"/>
      <c r="B38" s="729" t="s">
        <v>579</v>
      </c>
      <c r="C38" s="731" t="s">
        <v>580</v>
      </c>
      <c r="D38" s="731"/>
    </row>
    <row r="39" spans="1:4" ht="15.75" customHeight="1">
      <c r="A39" s="532"/>
      <c r="B39" s="730"/>
      <c r="C39" s="535" t="s">
        <v>581</v>
      </c>
      <c r="D39" s="535" t="s">
        <v>573</v>
      </c>
    </row>
    <row r="40" spans="1:4">
      <c r="A40" s="532"/>
      <c r="B40" s="532"/>
      <c r="C40" s="532"/>
      <c r="D40" s="532"/>
    </row>
    <row r="41" spans="1:4" ht="17.25" customHeight="1">
      <c r="A41" s="532" t="s">
        <v>582</v>
      </c>
      <c r="B41" s="536">
        <v>2.2000000000000002</v>
      </c>
      <c r="C41" s="536">
        <v>2.38</v>
      </c>
      <c r="D41" s="536">
        <v>2.0699999999999998</v>
      </c>
    </row>
    <row r="42" spans="1:4" ht="17.25" customHeight="1">
      <c r="A42" s="532" t="s">
        <v>583</v>
      </c>
      <c r="B42" s="536">
        <v>7.93</v>
      </c>
      <c r="C42" s="536">
        <v>11.06</v>
      </c>
      <c r="D42" s="536">
        <v>6.32</v>
      </c>
    </row>
    <row r="43" spans="1:4" ht="17.25" customHeight="1">
      <c r="A43" s="532" t="s">
        <v>584</v>
      </c>
      <c r="B43" s="536">
        <v>1.7238689699188587</v>
      </c>
      <c r="C43" s="536">
        <v>0.98380992754121444</v>
      </c>
      <c r="D43" s="536">
        <v>2.2122338728474014</v>
      </c>
    </row>
  </sheetData>
  <mergeCells count="4">
    <mergeCell ref="B6:C6"/>
    <mergeCell ref="B19:C19"/>
    <mergeCell ref="B38:B39"/>
    <mergeCell ref="C38:D38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421E-5BCA-4259-985C-9AC998511813}">
  <sheetPr>
    <pageSetUpPr fitToPage="1"/>
  </sheetPr>
  <dimension ref="A1:C35"/>
  <sheetViews>
    <sheetView workbookViewId="0">
      <selection activeCell="B3" sqref="B3"/>
    </sheetView>
  </sheetViews>
  <sheetFormatPr defaultColWidth="9.28515625" defaultRowHeight="12.75"/>
  <cols>
    <col min="1" max="1" width="38.5703125" style="532" customWidth="1"/>
    <col min="2" max="3" width="15.28515625" style="514" customWidth="1"/>
    <col min="4" max="16384" width="9.28515625" style="532"/>
  </cols>
  <sheetData>
    <row r="1" spans="1:3" ht="20.100000000000001" customHeight="1">
      <c r="A1" s="531" t="s">
        <v>585</v>
      </c>
      <c r="B1" s="537"/>
      <c r="C1" s="537"/>
    </row>
    <row r="2" spans="1:3" ht="18" customHeight="1">
      <c r="A2" s="538"/>
      <c r="B2" s="537"/>
      <c r="C2" s="537"/>
    </row>
    <row r="3" spans="1:3" ht="20.100000000000001" customHeight="1">
      <c r="A3" s="539"/>
      <c r="B3" s="540"/>
      <c r="C3" s="541" t="s">
        <v>48</v>
      </c>
    </row>
    <row r="4" spans="1:3" ht="18" customHeight="1">
      <c r="A4" s="534"/>
      <c r="B4" s="516" t="s">
        <v>485</v>
      </c>
      <c r="C4" s="516" t="s">
        <v>51</v>
      </c>
    </row>
    <row r="5" spans="1:3" ht="18" customHeight="1">
      <c r="B5" s="518" t="s">
        <v>22</v>
      </c>
      <c r="C5" s="518" t="s">
        <v>30</v>
      </c>
    </row>
    <row r="6" spans="1:3" ht="18" customHeight="1">
      <c r="B6" s="517"/>
      <c r="C6" s="517"/>
    </row>
    <row r="7" spans="1:3" ht="18" customHeight="1">
      <c r="A7" s="542" t="s">
        <v>586</v>
      </c>
      <c r="B7" s="543">
        <v>63.6</v>
      </c>
      <c r="C7" s="543">
        <v>64.3</v>
      </c>
    </row>
    <row r="8" spans="1:3" ht="18" customHeight="1">
      <c r="A8" s="526" t="s">
        <v>568</v>
      </c>
      <c r="B8" s="544"/>
      <c r="C8" s="544"/>
    </row>
    <row r="9" spans="1:3" ht="18" customHeight="1">
      <c r="A9" s="528" t="s">
        <v>569</v>
      </c>
      <c r="B9" s="544">
        <v>66.7</v>
      </c>
      <c r="C9" s="544">
        <v>67.599999999999994</v>
      </c>
    </row>
    <row r="10" spans="1:3" ht="18" customHeight="1">
      <c r="A10" s="528" t="s">
        <v>570</v>
      </c>
      <c r="B10" s="544">
        <v>60.2</v>
      </c>
      <c r="C10" s="544">
        <v>60.6</v>
      </c>
    </row>
    <row r="11" spans="1:3" ht="18" customHeight="1">
      <c r="A11" s="526" t="s">
        <v>571</v>
      </c>
      <c r="B11" s="544"/>
      <c r="C11" s="544"/>
    </row>
    <row r="12" spans="1:3" ht="18" customHeight="1">
      <c r="A12" s="528" t="s">
        <v>572</v>
      </c>
      <c r="B12" s="544">
        <v>48</v>
      </c>
      <c r="C12" s="544">
        <v>48.6</v>
      </c>
    </row>
    <row r="13" spans="1:3" ht="18" customHeight="1">
      <c r="A13" s="528" t="s">
        <v>573</v>
      </c>
      <c r="B13" s="544">
        <v>73.5</v>
      </c>
      <c r="C13" s="544">
        <v>74.2</v>
      </c>
    </row>
    <row r="14" spans="1:3" ht="6.75" customHeight="1">
      <c r="A14" s="545"/>
      <c r="B14" s="546"/>
      <c r="C14" s="546"/>
    </row>
    <row r="15" spans="1:3" ht="22.15" customHeight="1">
      <c r="A15" s="532" t="s">
        <v>587</v>
      </c>
      <c r="B15" s="547"/>
      <c r="C15" s="547"/>
    </row>
    <row r="16" spans="1:3" ht="22.15" customHeight="1">
      <c r="B16" s="547"/>
      <c r="C16" s="547"/>
    </row>
    <row r="17" spans="2:3" ht="22.15" customHeight="1">
      <c r="B17" s="548"/>
      <c r="C17" s="548"/>
    </row>
    <row r="18" spans="2:3" ht="22.15" customHeight="1">
      <c r="B18" s="547"/>
      <c r="C18" s="547"/>
    </row>
    <row r="19" spans="2:3" ht="22.15" customHeight="1">
      <c r="B19" s="547"/>
      <c r="C19" s="547"/>
    </row>
    <row r="20" spans="2:3">
      <c r="B20" s="547"/>
      <c r="C20" s="547"/>
    </row>
    <row r="21" spans="2:3" ht="15">
      <c r="B21" s="540"/>
      <c r="C21" s="540"/>
    </row>
    <row r="22" spans="2:3">
      <c r="B22" s="728"/>
      <c r="C22" s="728"/>
    </row>
    <row r="23" spans="2:3">
      <c r="B23" s="549"/>
      <c r="C23" s="549"/>
    </row>
    <row r="24" spans="2:3">
      <c r="B24" s="548"/>
      <c r="C24" s="548"/>
    </row>
    <row r="25" spans="2:3">
      <c r="B25" s="547"/>
      <c r="C25" s="547"/>
    </row>
    <row r="26" spans="2:3">
      <c r="B26" s="547"/>
      <c r="C26" s="547"/>
    </row>
    <row r="27" spans="2:3">
      <c r="B27" s="547"/>
      <c r="C27" s="547"/>
    </row>
    <row r="28" spans="2:3">
      <c r="B28" s="547"/>
      <c r="C28" s="547"/>
    </row>
    <row r="29" spans="2:3">
      <c r="B29" s="547"/>
      <c r="C29" s="547"/>
    </row>
    <row r="30" spans="2:3">
      <c r="B30" s="547"/>
      <c r="C30" s="547"/>
    </row>
    <row r="31" spans="2:3">
      <c r="B31" s="548"/>
      <c r="C31" s="548"/>
    </row>
    <row r="32" spans="2:3">
      <c r="B32" s="547"/>
      <c r="C32" s="547"/>
    </row>
    <row r="33" spans="2:3">
      <c r="B33" s="547"/>
      <c r="C33" s="547"/>
    </row>
    <row r="34" spans="2:3">
      <c r="B34" s="547"/>
      <c r="C34" s="547"/>
    </row>
    <row r="35" spans="2:3" ht="15">
      <c r="B35" s="540"/>
      <c r="C35" s="540"/>
    </row>
  </sheetData>
  <mergeCells count="1">
    <mergeCell ref="B22:C22"/>
  </mergeCells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7491-8DBE-445E-ABDF-725C82631205}">
  <sheetPr>
    <pageSetUpPr fitToPage="1"/>
  </sheetPr>
  <dimension ref="A1:D27"/>
  <sheetViews>
    <sheetView workbookViewId="0">
      <selection activeCell="B3" sqref="B3"/>
    </sheetView>
  </sheetViews>
  <sheetFormatPr defaultColWidth="9.28515625" defaultRowHeight="14.25"/>
  <cols>
    <col min="1" max="1" width="2.28515625" style="555" customWidth="1"/>
    <col min="2" max="2" width="44.42578125" style="555" customWidth="1"/>
    <col min="3" max="3" width="8.85546875" style="565" customWidth="1"/>
    <col min="4" max="4" width="14.7109375" style="555" customWidth="1"/>
    <col min="5" max="256" width="9.28515625" style="555"/>
    <col min="257" max="257" width="2.28515625" style="555" customWidth="1"/>
    <col min="258" max="258" width="44.42578125" style="555" customWidth="1"/>
    <col min="259" max="259" width="8.85546875" style="555" customWidth="1"/>
    <col min="260" max="260" width="14.7109375" style="555" customWidth="1"/>
    <col min="261" max="512" width="9.28515625" style="555"/>
    <col min="513" max="513" width="2.28515625" style="555" customWidth="1"/>
    <col min="514" max="514" width="44.42578125" style="555" customWidth="1"/>
    <col min="515" max="515" width="8.85546875" style="555" customWidth="1"/>
    <col min="516" max="516" width="14.7109375" style="555" customWidth="1"/>
    <col min="517" max="768" width="9.28515625" style="555"/>
    <col min="769" max="769" width="2.28515625" style="555" customWidth="1"/>
    <col min="770" max="770" width="44.42578125" style="555" customWidth="1"/>
    <col min="771" max="771" width="8.85546875" style="555" customWidth="1"/>
    <col min="772" max="772" width="14.7109375" style="555" customWidth="1"/>
    <col min="773" max="1024" width="9.28515625" style="555"/>
    <col min="1025" max="1025" width="2.28515625" style="555" customWidth="1"/>
    <col min="1026" max="1026" width="44.42578125" style="555" customWidth="1"/>
    <col min="1027" max="1027" width="8.85546875" style="555" customWidth="1"/>
    <col min="1028" max="1028" width="14.7109375" style="555" customWidth="1"/>
    <col min="1029" max="1280" width="9.28515625" style="555"/>
    <col min="1281" max="1281" width="2.28515625" style="555" customWidth="1"/>
    <col min="1282" max="1282" width="44.42578125" style="555" customWidth="1"/>
    <col min="1283" max="1283" width="8.85546875" style="555" customWidth="1"/>
    <col min="1284" max="1284" width="14.7109375" style="555" customWidth="1"/>
    <col min="1285" max="1536" width="9.28515625" style="555"/>
    <col min="1537" max="1537" width="2.28515625" style="555" customWidth="1"/>
    <col min="1538" max="1538" width="44.42578125" style="555" customWidth="1"/>
    <col min="1539" max="1539" width="8.85546875" style="555" customWidth="1"/>
    <col min="1540" max="1540" width="14.7109375" style="555" customWidth="1"/>
    <col min="1541" max="1792" width="9.28515625" style="555"/>
    <col min="1793" max="1793" width="2.28515625" style="555" customWidth="1"/>
    <col min="1794" max="1794" width="44.42578125" style="555" customWidth="1"/>
    <col min="1795" max="1795" width="8.85546875" style="555" customWidth="1"/>
    <col min="1796" max="1796" width="14.7109375" style="555" customWidth="1"/>
    <col min="1797" max="2048" width="9.28515625" style="555"/>
    <col min="2049" max="2049" width="2.28515625" style="555" customWidth="1"/>
    <col min="2050" max="2050" width="44.42578125" style="555" customWidth="1"/>
    <col min="2051" max="2051" width="8.85546875" style="555" customWidth="1"/>
    <col min="2052" max="2052" width="14.7109375" style="555" customWidth="1"/>
    <col min="2053" max="2304" width="9.28515625" style="555"/>
    <col min="2305" max="2305" width="2.28515625" style="555" customWidth="1"/>
    <col min="2306" max="2306" width="44.42578125" style="555" customWidth="1"/>
    <col min="2307" max="2307" width="8.85546875" style="555" customWidth="1"/>
    <col min="2308" max="2308" width="14.7109375" style="555" customWidth="1"/>
    <col min="2309" max="2560" width="9.28515625" style="555"/>
    <col min="2561" max="2561" width="2.28515625" style="555" customWidth="1"/>
    <col min="2562" max="2562" width="44.42578125" style="555" customWidth="1"/>
    <col min="2563" max="2563" width="8.85546875" style="555" customWidth="1"/>
    <col min="2564" max="2564" width="14.7109375" style="555" customWidth="1"/>
    <col min="2565" max="2816" width="9.28515625" style="555"/>
    <col min="2817" max="2817" width="2.28515625" style="555" customWidth="1"/>
    <col min="2818" max="2818" width="44.42578125" style="555" customWidth="1"/>
    <col min="2819" max="2819" width="8.85546875" style="555" customWidth="1"/>
    <col min="2820" max="2820" width="14.7109375" style="555" customWidth="1"/>
    <col min="2821" max="3072" width="9.28515625" style="555"/>
    <col min="3073" max="3073" width="2.28515625" style="555" customWidth="1"/>
    <col min="3074" max="3074" width="44.42578125" style="555" customWidth="1"/>
    <col min="3075" max="3075" width="8.85546875" style="555" customWidth="1"/>
    <col min="3076" max="3076" width="14.7109375" style="555" customWidth="1"/>
    <col min="3077" max="3328" width="9.28515625" style="555"/>
    <col min="3329" max="3329" width="2.28515625" style="555" customWidth="1"/>
    <col min="3330" max="3330" width="44.42578125" style="555" customWidth="1"/>
    <col min="3331" max="3331" width="8.85546875" style="555" customWidth="1"/>
    <col min="3332" max="3332" width="14.7109375" style="555" customWidth="1"/>
    <col min="3333" max="3584" width="9.28515625" style="555"/>
    <col min="3585" max="3585" width="2.28515625" style="555" customWidth="1"/>
    <col min="3586" max="3586" width="44.42578125" style="555" customWidth="1"/>
    <col min="3587" max="3587" width="8.85546875" style="555" customWidth="1"/>
    <col min="3588" max="3588" width="14.7109375" style="555" customWidth="1"/>
    <col min="3589" max="3840" width="9.28515625" style="555"/>
    <col min="3841" max="3841" width="2.28515625" style="555" customWidth="1"/>
    <col min="3842" max="3842" width="44.42578125" style="555" customWidth="1"/>
    <col min="3843" max="3843" width="8.85546875" style="555" customWidth="1"/>
    <col min="3844" max="3844" width="14.7109375" style="555" customWidth="1"/>
    <col min="3845" max="4096" width="9.28515625" style="555"/>
    <col min="4097" max="4097" width="2.28515625" style="555" customWidth="1"/>
    <col min="4098" max="4098" width="44.42578125" style="555" customWidth="1"/>
    <col min="4099" max="4099" width="8.85546875" style="555" customWidth="1"/>
    <col min="4100" max="4100" width="14.7109375" style="555" customWidth="1"/>
    <col min="4101" max="4352" width="9.28515625" style="555"/>
    <col min="4353" max="4353" width="2.28515625" style="555" customWidth="1"/>
    <col min="4354" max="4354" width="44.42578125" style="555" customWidth="1"/>
    <col min="4355" max="4355" width="8.85546875" style="555" customWidth="1"/>
    <col min="4356" max="4356" width="14.7109375" style="555" customWidth="1"/>
    <col min="4357" max="4608" width="9.28515625" style="555"/>
    <col min="4609" max="4609" width="2.28515625" style="555" customWidth="1"/>
    <col min="4610" max="4610" width="44.42578125" style="555" customWidth="1"/>
    <col min="4611" max="4611" width="8.85546875" style="555" customWidth="1"/>
    <col min="4612" max="4612" width="14.7109375" style="555" customWidth="1"/>
    <col min="4613" max="4864" width="9.28515625" style="555"/>
    <col min="4865" max="4865" width="2.28515625" style="555" customWidth="1"/>
    <col min="4866" max="4866" width="44.42578125" style="555" customWidth="1"/>
    <col min="4867" max="4867" width="8.85546875" style="555" customWidth="1"/>
    <col min="4868" max="4868" width="14.7109375" style="555" customWidth="1"/>
    <col min="4869" max="5120" width="9.28515625" style="555"/>
    <col min="5121" max="5121" width="2.28515625" style="555" customWidth="1"/>
    <col min="5122" max="5122" width="44.42578125" style="555" customWidth="1"/>
    <col min="5123" max="5123" width="8.85546875" style="555" customWidth="1"/>
    <col min="5124" max="5124" width="14.7109375" style="555" customWidth="1"/>
    <col min="5125" max="5376" width="9.28515625" style="555"/>
    <col min="5377" max="5377" width="2.28515625" style="555" customWidth="1"/>
    <col min="5378" max="5378" width="44.42578125" style="555" customWidth="1"/>
    <col min="5379" max="5379" width="8.85546875" style="555" customWidth="1"/>
    <col min="5380" max="5380" width="14.7109375" style="555" customWidth="1"/>
    <col min="5381" max="5632" width="9.28515625" style="555"/>
    <col min="5633" max="5633" width="2.28515625" style="555" customWidth="1"/>
    <col min="5634" max="5634" width="44.42578125" style="555" customWidth="1"/>
    <col min="5635" max="5635" width="8.85546875" style="555" customWidth="1"/>
    <col min="5636" max="5636" width="14.7109375" style="555" customWidth="1"/>
    <col min="5637" max="5888" width="9.28515625" style="555"/>
    <col min="5889" max="5889" width="2.28515625" style="555" customWidth="1"/>
    <col min="5890" max="5890" width="44.42578125" style="555" customWidth="1"/>
    <col min="5891" max="5891" width="8.85546875" style="555" customWidth="1"/>
    <col min="5892" max="5892" width="14.7109375" style="555" customWidth="1"/>
    <col min="5893" max="6144" width="9.28515625" style="555"/>
    <col min="6145" max="6145" width="2.28515625" style="555" customWidth="1"/>
    <col min="6146" max="6146" width="44.42578125" style="555" customWidth="1"/>
    <col min="6147" max="6147" width="8.85546875" style="555" customWidth="1"/>
    <col min="6148" max="6148" width="14.7109375" style="555" customWidth="1"/>
    <col min="6149" max="6400" width="9.28515625" style="555"/>
    <col min="6401" max="6401" width="2.28515625" style="555" customWidth="1"/>
    <col min="6402" max="6402" width="44.42578125" style="555" customWidth="1"/>
    <col min="6403" max="6403" width="8.85546875" style="555" customWidth="1"/>
    <col min="6404" max="6404" width="14.7109375" style="555" customWidth="1"/>
    <col min="6405" max="6656" width="9.28515625" style="555"/>
    <col min="6657" max="6657" width="2.28515625" style="555" customWidth="1"/>
    <col min="6658" max="6658" width="44.42578125" style="555" customWidth="1"/>
    <col min="6659" max="6659" width="8.85546875" style="555" customWidth="1"/>
    <col min="6660" max="6660" width="14.7109375" style="555" customWidth="1"/>
    <col min="6661" max="6912" width="9.28515625" style="555"/>
    <col min="6913" max="6913" width="2.28515625" style="555" customWidth="1"/>
    <col min="6914" max="6914" width="44.42578125" style="555" customWidth="1"/>
    <col min="6915" max="6915" width="8.85546875" style="555" customWidth="1"/>
    <col min="6916" max="6916" width="14.7109375" style="555" customWidth="1"/>
    <col min="6917" max="7168" width="9.28515625" style="555"/>
    <col min="7169" max="7169" width="2.28515625" style="555" customWidth="1"/>
    <col min="7170" max="7170" width="44.42578125" style="555" customWidth="1"/>
    <col min="7171" max="7171" width="8.85546875" style="555" customWidth="1"/>
    <col min="7172" max="7172" width="14.7109375" style="555" customWidth="1"/>
    <col min="7173" max="7424" width="9.28515625" style="555"/>
    <col min="7425" max="7425" width="2.28515625" style="555" customWidth="1"/>
    <col min="7426" max="7426" width="44.42578125" style="555" customWidth="1"/>
    <col min="7427" max="7427" width="8.85546875" style="555" customWidth="1"/>
    <col min="7428" max="7428" width="14.7109375" style="555" customWidth="1"/>
    <col min="7429" max="7680" width="9.28515625" style="555"/>
    <col min="7681" max="7681" width="2.28515625" style="555" customWidth="1"/>
    <col min="7682" max="7682" width="44.42578125" style="555" customWidth="1"/>
    <col min="7683" max="7683" width="8.85546875" style="555" customWidth="1"/>
    <col min="7684" max="7684" width="14.7109375" style="555" customWidth="1"/>
    <col min="7685" max="7936" width="9.28515625" style="555"/>
    <col min="7937" max="7937" width="2.28515625" style="555" customWidth="1"/>
    <col min="7938" max="7938" width="44.42578125" style="555" customWidth="1"/>
    <col min="7939" max="7939" width="8.85546875" style="555" customWidth="1"/>
    <col min="7940" max="7940" width="14.7109375" style="555" customWidth="1"/>
    <col min="7941" max="8192" width="9.28515625" style="555"/>
    <col min="8193" max="8193" width="2.28515625" style="555" customWidth="1"/>
    <col min="8194" max="8194" width="44.42578125" style="555" customWidth="1"/>
    <col min="8195" max="8195" width="8.85546875" style="555" customWidth="1"/>
    <col min="8196" max="8196" width="14.7109375" style="555" customWidth="1"/>
    <col min="8197" max="8448" width="9.28515625" style="555"/>
    <col min="8449" max="8449" width="2.28515625" style="555" customWidth="1"/>
    <col min="8450" max="8450" width="44.42578125" style="555" customWidth="1"/>
    <col min="8451" max="8451" width="8.85546875" style="555" customWidth="1"/>
    <col min="8452" max="8452" width="14.7109375" style="555" customWidth="1"/>
    <col min="8453" max="8704" width="9.28515625" style="555"/>
    <col min="8705" max="8705" width="2.28515625" style="555" customWidth="1"/>
    <col min="8706" max="8706" width="44.42578125" style="555" customWidth="1"/>
    <col min="8707" max="8707" width="8.85546875" style="555" customWidth="1"/>
    <col min="8708" max="8708" width="14.7109375" style="555" customWidth="1"/>
    <col min="8709" max="8960" width="9.28515625" style="555"/>
    <col min="8961" max="8961" width="2.28515625" style="555" customWidth="1"/>
    <col min="8962" max="8962" width="44.42578125" style="555" customWidth="1"/>
    <col min="8963" max="8963" width="8.85546875" style="555" customWidth="1"/>
    <col min="8964" max="8964" width="14.7109375" style="555" customWidth="1"/>
    <col min="8965" max="9216" width="9.28515625" style="555"/>
    <col min="9217" max="9217" width="2.28515625" style="555" customWidth="1"/>
    <col min="9218" max="9218" width="44.42578125" style="555" customWidth="1"/>
    <col min="9219" max="9219" width="8.85546875" style="555" customWidth="1"/>
    <col min="9220" max="9220" width="14.7109375" style="555" customWidth="1"/>
    <col min="9221" max="9472" width="9.28515625" style="555"/>
    <col min="9473" max="9473" width="2.28515625" style="555" customWidth="1"/>
    <col min="9474" max="9474" width="44.42578125" style="555" customWidth="1"/>
    <col min="9475" max="9475" width="8.85546875" style="555" customWidth="1"/>
    <col min="9476" max="9476" width="14.7109375" style="555" customWidth="1"/>
    <col min="9477" max="9728" width="9.28515625" style="555"/>
    <col min="9729" max="9729" width="2.28515625" style="555" customWidth="1"/>
    <col min="9730" max="9730" width="44.42578125" style="555" customWidth="1"/>
    <col min="9731" max="9731" width="8.85546875" style="555" customWidth="1"/>
    <col min="9732" max="9732" width="14.7109375" style="555" customWidth="1"/>
    <col min="9733" max="9984" width="9.28515625" style="555"/>
    <col min="9985" max="9985" width="2.28515625" style="555" customWidth="1"/>
    <col min="9986" max="9986" width="44.42578125" style="555" customWidth="1"/>
    <col min="9987" max="9987" width="8.85546875" style="555" customWidth="1"/>
    <col min="9988" max="9988" width="14.7109375" style="555" customWidth="1"/>
    <col min="9989" max="10240" width="9.28515625" style="555"/>
    <col min="10241" max="10241" width="2.28515625" style="555" customWidth="1"/>
    <col min="10242" max="10242" width="44.42578125" style="555" customWidth="1"/>
    <col min="10243" max="10243" width="8.85546875" style="555" customWidth="1"/>
    <col min="10244" max="10244" width="14.7109375" style="555" customWidth="1"/>
    <col min="10245" max="10496" width="9.28515625" style="555"/>
    <col min="10497" max="10497" width="2.28515625" style="555" customWidth="1"/>
    <col min="10498" max="10498" width="44.42578125" style="555" customWidth="1"/>
    <col min="10499" max="10499" width="8.85546875" style="555" customWidth="1"/>
    <col min="10500" max="10500" width="14.7109375" style="555" customWidth="1"/>
    <col min="10501" max="10752" width="9.28515625" style="555"/>
    <col min="10753" max="10753" width="2.28515625" style="555" customWidth="1"/>
    <col min="10754" max="10754" width="44.42578125" style="555" customWidth="1"/>
    <col min="10755" max="10755" width="8.85546875" style="555" customWidth="1"/>
    <col min="10756" max="10756" width="14.7109375" style="555" customWidth="1"/>
    <col min="10757" max="11008" width="9.28515625" style="555"/>
    <col min="11009" max="11009" width="2.28515625" style="555" customWidth="1"/>
    <col min="11010" max="11010" width="44.42578125" style="555" customWidth="1"/>
    <col min="11011" max="11011" width="8.85546875" style="555" customWidth="1"/>
    <col min="11012" max="11012" width="14.7109375" style="555" customWidth="1"/>
    <col min="11013" max="11264" width="9.28515625" style="555"/>
    <col min="11265" max="11265" width="2.28515625" style="555" customWidth="1"/>
    <col min="11266" max="11266" width="44.42578125" style="555" customWidth="1"/>
    <col min="11267" max="11267" width="8.85546875" style="555" customWidth="1"/>
    <col min="11268" max="11268" width="14.7109375" style="555" customWidth="1"/>
    <col min="11269" max="11520" width="9.28515625" style="555"/>
    <col min="11521" max="11521" width="2.28515625" style="555" customWidth="1"/>
    <col min="11522" max="11522" width="44.42578125" style="555" customWidth="1"/>
    <col min="11523" max="11523" width="8.85546875" style="555" customWidth="1"/>
    <col min="11524" max="11524" width="14.7109375" style="555" customWidth="1"/>
    <col min="11525" max="11776" width="9.28515625" style="555"/>
    <col min="11777" max="11777" width="2.28515625" style="555" customWidth="1"/>
    <col min="11778" max="11778" width="44.42578125" style="555" customWidth="1"/>
    <col min="11779" max="11779" width="8.85546875" style="555" customWidth="1"/>
    <col min="11780" max="11780" width="14.7109375" style="555" customWidth="1"/>
    <col min="11781" max="12032" width="9.28515625" style="555"/>
    <col min="12033" max="12033" width="2.28515625" style="555" customWidth="1"/>
    <col min="12034" max="12034" width="44.42578125" style="555" customWidth="1"/>
    <col min="12035" max="12035" width="8.85546875" style="555" customWidth="1"/>
    <col min="12036" max="12036" width="14.7109375" style="555" customWidth="1"/>
    <col min="12037" max="12288" width="9.28515625" style="555"/>
    <col min="12289" max="12289" width="2.28515625" style="555" customWidth="1"/>
    <col min="12290" max="12290" width="44.42578125" style="555" customWidth="1"/>
    <col min="12291" max="12291" width="8.85546875" style="555" customWidth="1"/>
    <col min="12292" max="12292" width="14.7109375" style="555" customWidth="1"/>
    <col min="12293" max="12544" width="9.28515625" style="555"/>
    <col min="12545" max="12545" width="2.28515625" style="555" customWidth="1"/>
    <col min="12546" max="12546" width="44.42578125" style="555" customWidth="1"/>
    <col min="12547" max="12547" width="8.85546875" style="555" customWidth="1"/>
    <col min="12548" max="12548" width="14.7109375" style="555" customWidth="1"/>
    <col min="12549" max="12800" width="9.28515625" style="555"/>
    <col min="12801" max="12801" width="2.28515625" style="555" customWidth="1"/>
    <col min="12802" max="12802" width="44.42578125" style="555" customWidth="1"/>
    <col min="12803" max="12803" width="8.85546875" style="555" customWidth="1"/>
    <col min="12804" max="12804" width="14.7109375" style="555" customWidth="1"/>
    <col min="12805" max="13056" width="9.28515625" style="555"/>
    <col min="13057" max="13057" width="2.28515625" style="555" customWidth="1"/>
    <col min="13058" max="13058" width="44.42578125" style="555" customWidth="1"/>
    <col min="13059" max="13059" width="8.85546875" style="555" customWidth="1"/>
    <col min="13060" max="13060" width="14.7109375" style="555" customWidth="1"/>
    <col min="13061" max="13312" width="9.28515625" style="555"/>
    <col min="13313" max="13313" width="2.28515625" style="555" customWidth="1"/>
    <col min="13314" max="13314" width="44.42578125" style="555" customWidth="1"/>
    <col min="13315" max="13315" width="8.85546875" style="555" customWidth="1"/>
    <col min="13316" max="13316" width="14.7109375" style="555" customWidth="1"/>
    <col min="13317" max="13568" width="9.28515625" style="555"/>
    <col min="13569" max="13569" width="2.28515625" style="555" customWidth="1"/>
    <col min="13570" max="13570" width="44.42578125" style="555" customWidth="1"/>
    <col min="13571" max="13571" width="8.85546875" style="555" customWidth="1"/>
    <col min="13572" max="13572" width="14.7109375" style="555" customWidth="1"/>
    <col min="13573" max="13824" width="9.28515625" style="555"/>
    <col min="13825" max="13825" width="2.28515625" style="555" customWidth="1"/>
    <col min="13826" max="13826" width="44.42578125" style="555" customWidth="1"/>
    <col min="13827" max="13827" width="8.85546875" style="555" customWidth="1"/>
    <col min="13828" max="13828" width="14.7109375" style="555" customWidth="1"/>
    <col min="13829" max="14080" width="9.28515625" style="555"/>
    <col min="14081" max="14081" width="2.28515625" style="555" customWidth="1"/>
    <col min="14082" max="14082" width="44.42578125" style="555" customWidth="1"/>
    <col min="14083" max="14083" width="8.85546875" style="555" customWidth="1"/>
    <col min="14084" max="14084" width="14.7109375" style="555" customWidth="1"/>
    <col min="14085" max="14336" width="9.28515625" style="555"/>
    <col min="14337" max="14337" width="2.28515625" style="555" customWidth="1"/>
    <col min="14338" max="14338" width="44.42578125" style="555" customWidth="1"/>
    <col min="14339" max="14339" width="8.85546875" style="555" customWidth="1"/>
    <col min="14340" max="14340" width="14.7109375" style="555" customWidth="1"/>
    <col min="14341" max="14592" width="9.28515625" style="555"/>
    <col min="14593" max="14593" width="2.28515625" style="555" customWidth="1"/>
    <col min="14594" max="14594" width="44.42578125" style="555" customWidth="1"/>
    <col min="14595" max="14595" width="8.85546875" style="555" customWidth="1"/>
    <col min="14596" max="14596" width="14.7109375" style="555" customWidth="1"/>
    <col min="14597" max="14848" width="9.28515625" style="555"/>
    <col min="14849" max="14849" width="2.28515625" style="555" customWidth="1"/>
    <col min="14850" max="14850" width="44.42578125" style="555" customWidth="1"/>
    <col min="14851" max="14851" width="8.85546875" style="555" customWidth="1"/>
    <col min="14852" max="14852" width="14.7109375" style="555" customWidth="1"/>
    <col min="14853" max="15104" width="9.28515625" style="555"/>
    <col min="15105" max="15105" width="2.28515625" style="555" customWidth="1"/>
    <col min="15106" max="15106" width="44.42578125" style="555" customWidth="1"/>
    <col min="15107" max="15107" width="8.85546875" style="555" customWidth="1"/>
    <col min="15108" max="15108" width="14.7109375" style="555" customWidth="1"/>
    <col min="15109" max="15360" width="9.28515625" style="555"/>
    <col min="15361" max="15361" width="2.28515625" style="555" customWidth="1"/>
    <col min="15362" max="15362" width="44.42578125" style="555" customWidth="1"/>
    <col min="15363" max="15363" width="8.85546875" style="555" customWidth="1"/>
    <col min="15364" max="15364" width="14.7109375" style="555" customWidth="1"/>
    <col min="15365" max="15616" width="9.28515625" style="555"/>
    <col min="15617" max="15617" width="2.28515625" style="555" customWidth="1"/>
    <col min="15618" max="15618" width="44.42578125" style="555" customWidth="1"/>
    <col min="15619" max="15619" width="8.85546875" style="555" customWidth="1"/>
    <col min="15620" max="15620" width="14.7109375" style="555" customWidth="1"/>
    <col min="15621" max="15872" width="9.28515625" style="555"/>
    <col min="15873" max="15873" width="2.28515625" style="555" customWidth="1"/>
    <col min="15874" max="15874" width="44.42578125" style="555" customWidth="1"/>
    <col min="15875" max="15875" width="8.85546875" style="555" customWidth="1"/>
    <col min="15876" max="15876" width="14.7109375" style="555" customWidth="1"/>
    <col min="15877" max="16128" width="9.28515625" style="555"/>
    <col min="16129" max="16129" width="2.28515625" style="555" customWidth="1"/>
    <col min="16130" max="16130" width="44.42578125" style="555" customWidth="1"/>
    <col min="16131" max="16131" width="8.85546875" style="555" customWidth="1"/>
    <col min="16132" max="16132" width="14.7109375" style="555" customWidth="1"/>
    <col min="16133" max="16384" width="9.28515625" style="555"/>
  </cols>
  <sheetData>
    <row r="1" spans="1:4" s="550" customFormat="1" ht="15.75">
      <c r="A1" s="550" t="s">
        <v>588</v>
      </c>
      <c r="C1" s="551"/>
    </row>
    <row r="2" spans="1:4" s="550" customFormat="1" ht="15.75">
      <c r="C2" s="551"/>
    </row>
    <row r="3" spans="1:4" s="550" customFormat="1" ht="15.75">
      <c r="C3" s="551"/>
    </row>
    <row r="4" spans="1:4">
      <c r="A4" s="552"/>
      <c r="B4" s="553"/>
      <c r="C4" s="554" t="s">
        <v>94</v>
      </c>
      <c r="D4" s="554" t="s">
        <v>51</v>
      </c>
    </row>
    <row r="5" spans="1:4" ht="19.5" customHeight="1">
      <c r="B5" s="556"/>
      <c r="C5" s="557" t="s">
        <v>97</v>
      </c>
      <c r="D5" s="557" t="s">
        <v>30</v>
      </c>
    </row>
    <row r="6" spans="1:4" ht="19.5" customHeight="1">
      <c r="B6" s="556"/>
      <c r="C6" s="558"/>
      <c r="D6" s="556"/>
    </row>
    <row r="7" spans="1:4" s="559" customFormat="1" ht="12.75">
      <c r="A7" s="559" t="s">
        <v>589</v>
      </c>
      <c r="C7" s="560"/>
    </row>
    <row r="8" spans="1:4" s="556" customFormat="1" ht="12.75">
      <c r="B8" s="556" t="s">
        <v>590</v>
      </c>
      <c r="C8" s="561" t="s">
        <v>591</v>
      </c>
      <c r="D8" s="562">
        <v>4536</v>
      </c>
    </row>
    <row r="9" spans="1:4" s="556" customFormat="1" ht="12.75">
      <c r="B9" s="556" t="s">
        <v>592</v>
      </c>
      <c r="C9" s="561" t="s">
        <v>593</v>
      </c>
      <c r="D9" s="562">
        <v>2477</v>
      </c>
    </row>
    <row r="10" spans="1:4" s="556" customFormat="1" ht="12.75">
      <c r="B10" s="556" t="s">
        <v>594</v>
      </c>
      <c r="C10" s="561" t="s">
        <v>105</v>
      </c>
      <c r="D10" s="562">
        <v>3079</v>
      </c>
    </row>
    <row r="11" spans="1:4" s="559" customFormat="1" ht="12.75">
      <c r="A11" s="559" t="s">
        <v>595</v>
      </c>
      <c r="C11" s="560"/>
      <c r="D11" s="563"/>
    </row>
    <row r="12" spans="1:4" s="556" customFormat="1" ht="12.75">
      <c r="B12" s="556" t="s">
        <v>596</v>
      </c>
      <c r="C12" s="561" t="s">
        <v>593</v>
      </c>
      <c r="D12" s="562">
        <v>7</v>
      </c>
    </row>
    <row r="13" spans="1:4" s="556" customFormat="1" ht="12.75">
      <c r="B13" s="556" t="s">
        <v>594</v>
      </c>
      <c r="C13" s="561" t="s">
        <v>105</v>
      </c>
      <c r="D13" s="562">
        <v>6</v>
      </c>
    </row>
    <row r="14" spans="1:4" s="556" customFormat="1" ht="12.75">
      <c r="B14" s="556" t="s">
        <v>597</v>
      </c>
      <c r="C14" s="561" t="s">
        <v>598</v>
      </c>
      <c r="D14" s="564">
        <v>8982.1540000000005</v>
      </c>
    </row>
    <row r="15" spans="1:4" s="556" customFormat="1" ht="12.75">
      <c r="B15" s="556" t="s">
        <v>599</v>
      </c>
      <c r="C15" s="561" t="s">
        <v>105</v>
      </c>
      <c r="D15" s="564">
        <v>1103.9560000000001</v>
      </c>
    </row>
    <row r="16" spans="1:4" s="556" customFormat="1" ht="12.75">
      <c r="B16" s="556" t="s">
        <v>600</v>
      </c>
      <c r="C16" s="561" t="s">
        <v>601</v>
      </c>
      <c r="D16" s="562">
        <v>21</v>
      </c>
    </row>
    <row r="17" spans="1:4" s="556" customFormat="1" ht="12.75">
      <c r="B17" s="556" t="s">
        <v>602</v>
      </c>
      <c r="C17" s="561" t="s">
        <v>105</v>
      </c>
      <c r="D17" s="562">
        <v>152</v>
      </c>
    </row>
    <row r="18" spans="1:4" s="556" customFormat="1" ht="12.75">
      <c r="B18" s="556" t="s">
        <v>603</v>
      </c>
      <c r="C18" s="561" t="s">
        <v>262</v>
      </c>
      <c r="D18" s="564">
        <v>116.71760999999999</v>
      </c>
    </row>
    <row r="19" spans="1:4" s="559" customFormat="1" ht="12.75">
      <c r="A19" s="559" t="s">
        <v>604</v>
      </c>
      <c r="C19" s="560"/>
      <c r="D19" s="563"/>
    </row>
    <row r="20" spans="1:4" s="556" customFormat="1" ht="12.75">
      <c r="B20" s="556" t="s">
        <v>605</v>
      </c>
      <c r="C20" s="561" t="s">
        <v>591</v>
      </c>
      <c r="D20" s="562">
        <v>5738</v>
      </c>
    </row>
    <row r="21" spans="1:4" s="556" customFormat="1" ht="12.75">
      <c r="B21" s="556" t="s">
        <v>606</v>
      </c>
      <c r="C21" s="561" t="s">
        <v>105</v>
      </c>
      <c r="D21" s="562">
        <v>5158</v>
      </c>
    </row>
    <row r="22" spans="1:4" s="556" customFormat="1" ht="12.75">
      <c r="B22" s="556" t="s">
        <v>607</v>
      </c>
      <c r="C22" s="561" t="s">
        <v>262</v>
      </c>
      <c r="D22" s="564">
        <v>70.472695000000002</v>
      </c>
    </row>
    <row r="23" spans="1:4" s="559" customFormat="1" ht="12.75">
      <c r="A23" s="559" t="s">
        <v>608</v>
      </c>
      <c r="C23" s="560"/>
      <c r="D23" s="563"/>
    </row>
    <row r="24" spans="1:4" s="556" customFormat="1" ht="12.75">
      <c r="B24" s="556" t="s">
        <v>609</v>
      </c>
      <c r="C24" s="561" t="s">
        <v>591</v>
      </c>
      <c r="D24" s="562">
        <v>940</v>
      </c>
    </row>
    <row r="25" spans="1:4" s="556" customFormat="1" ht="12.75">
      <c r="B25" s="556" t="s">
        <v>592</v>
      </c>
      <c r="C25" s="561" t="s">
        <v>593</v>
      </c>
      <c r="D25" s="562">
        <v>19</v>
      </c>
    </row>
    <row r="26" spans="1:4" s="556" customFormat="1" ht="12.75">
      <c r="B26" s="556" t="s">
        <v>594</v>
      </c>
      <c r="C26" s="561" t="s">
        <v>105</v>
      </c>
      <c r="D26" s="562">
        <v>23</v>
      </c>
    </row>
    <row r="27" spans="1:4" s="556" customFormat="1" ht="12.75">
      <c r="B27" s="556" t="s">
        <v>603</v>
      </c>
      <c r="C27" s="561" t="s">
        <v>262</v>
      </c>
      <c r="D27" s="564">
        <v>51.129999999999995</v>
      </c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78A57-9715-4593-858D-94CD3883ADA3}">
  <sheetPr>
    <pageSetUpPr fitToPage="1"/>
  </sheetPr>
  <dimension ref="A1:D14"/>
  <sheetViews>
    <sheetView workbookViewId="0">
      <selection activeCell="B3" sqref="B3"/>
    </sheetView>
  </sheetViews>
  <sheetFormatPr defaultRowHeight="15"/>
  <cols>
    <col min="1" max="1" width="38.5703125" style="45" customWidth="1"/>
    <col min="2" max="2" width="14.85546875" style="45" customWidth="1"/>
    <col min="3" max="3" width="15.85546875" style="45" customWidth="1"/>
    <col min="4" max="4" width="14.85546875" style="45" customWidth="1"/>
    <col min="5" max="16384" width="9.140625" style="45"/>
  </cols>
  <sheetData>
    <row r="1" spans="1:4" ht="16.5">
      <c r="A1" s="26" t="s">
        <v>45</v>
      </c>
      <c r="B1" s="26"/>
      <c r="C1" s="26"/>
      <c r="D1" s="26"/>
    </row>
    <row r="2" spans="1:4" ht="16.5">
      <c r="A2" s="26"/>
      <c r="B2" s="26"/>
      <c r="C2" s="26"/>
      <c r="D2" s="26"/>
    </row>
    <row r="3" spans="1:4">
      <c r="A3" s="46"/>
      <c r="B3" s="46"/>
      <c r="C3" s="46"/>
      <c r="D3" s="46"/>
    </row>
    <row r="4" spans="1:4">
      <c r="A4" s="47"/>
      <c r="B4" s="28" t="s">
        <v>1</v>
      </c>
      <c r="C4" s="28" t="s">
        <v>20</v>
      </c>
      <c r="D4" s="28" t="s">
        <v>31</v>
      </c>
    </row>
    <row r="5" spans="1:4">
      <c r="A5" s="47"/>
      <c r="B5" s="30" t="s">
        <v>21</v>
      </c>
      <c r="C5" s="30" t="s">
        <v>21</v>
      </c>
      <c r="D5" s="30" t="s">
        <v>5</v>
      </c>
    </row>
    <row r="6" spans="1:4">
      <c r="A6" s="47"/>
      <c r="B6" s="31" t="s">
        <v>22</v>
      </c>
      <c r="C6" s="31" t="s">
        <v>30</v>
      </c>
      <c r="D6" s="31" t="s">
        <v>7</v>
      </c>
    </row>
    <row r="7" spans="1:4">
      <c r="A7" s="47"/>
      <c r="B7" s="33"/>
      <c r="C7" s="33"/>
      <c r="D7" s="34"/>
    </row>
    <row r="8" spans="1:4">
      <c r="A8" s="34" t="s">
        <v>32</v>
      </c>
      <c r="B8" s="48">
        <v>38.739999999999995</v>
      </c>
      <c r="C8" s="48">
        <v>45.629999999999995</v>
      </c>
      <c r="D8" s="48">
        <f>C8/B8*100</f>
        <v>117.78523489932886</v>
      </c>
    </row>
    <row r="9" spans="1:4">
      <c r="A9" s="47" t="s">
        <v>33</v>
      </c>
      <c r="B9" s="48">
        <v>23.189999999999998</v>
      </c>
      <c r="C9" s="48">
        <v>24.21</v>
      </c>
      <c r="D9" s="48">
        <f t="shared" ref="D9:D13" si="0">C9/B9*100</f>
        <v>104.39844760672705</v>
      </c>
    </row>
    <row r="10" spans="1:4">
      <c r="A10" s="47" t="s">
        <v>34</v>
      </c>
      <c r="B10" s="48">
        <v>3728.84</v>
      </c>
      <c r="C10" s="48">
        <v>4345.9799999999996</v>
      </c>
      <c r="D10" s="48">
        <f t="shared" si="0"/>
        <v>116.55045536949827</v>
      </c>
    </row>
    <row r="11" spans="1:4">
      <c r="A11" s="34" t="s">
        <v>35</v>
      </c>
      <c r="B11" s="20">
        <v>252.31</v>
      </c>
      <c r="C11" s="20">
        <v>216</v>
      </c>
      <c r="D11" s="48">
        <f t="shared" si="0"/>
        <v>85.608973088660775</v>
      </c>
    </row>
    <row r="12" spans="1:4">
      <c r="A12" s="49" t="s">
        <v>36</v>
      </c>
      <c r="B12" s="20">
        <v>70.08</v>
      </c>
      <c r="C12" s="20">
        <v>48.92</v>
      </c>
      <c r="D12" s="48">
        <f t="shared" si="0"/>
        <v>69.805936073059357</v>
      </c>
    </row>
    <row r="13" spans="1:4">
      <c r="A13" s="49" t="s">
        <v>37</v>
      </c>
      <c r="B13" s="20">
        <v>182.23000000000002</v>
      </c>
      <c r="C13" s="20">
        <v>167.08</v>
      </c>
      <c r="D13" s="48">
        <f t="shared" si="0"/>
        <v>91.686330461504696</v>
      </c>
    </row>
    <row r="14" spans="1:4" ht="15.75">
      <c r="A14" s="50"/>
      <c r="B14" s="50"/>
      <c r="C14" s="50"/>
      <c r="D14" s="50"/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D8F3-5C90-479F-A755-D765DD3D6F62}">
  <sheetPr>
    <pageSetUpPr fitToPage="1"/>
  </sheetPr>
  <dimension ref="A1:D19"/>
  <sheetViews>
    <sheetView workbookViewId="0">
      <selection activeCell="B3" sqref="B3"/>
    </sheetView>
  </sheetViews>
  <sheetFormatPr defaultRowHeight="15"/>
  <cols>
    <col min="1" max="1" width="25.85546875" style="45" customWidth="1"/>
    <col min="2" max="4" width="15.85546875" style="45" customWidth="1"/>
    <col min="5" max="16384" width="9.140625" style="45"/>
  </cols>
  <sheetData>
    <row r="1" spans="1:4" ht="15.75">
      <c r="A1" s="51" t="s">
        <v>46</v>
      </c>
      <c r="B1" s="52"/>
      <c r="C1" s="52"/>
      <c r="D1" s="52"/>
    </row>
    <row r="2" spans="1:4" ht="15.75">
      <c r="A2" s="2"/>
      <c r="B2" s="53"/>
      <c r="C2" s="53"/>
      <c r="D2" s="53"/>
    </row>
    <row r="3" spans="1:4">
      <c r="A3" s="54"/>
      <c r="B3" s="55"/>
      <c r="C3" s="55"/>
      <c r="D3" s="56" t="s">
        <v>38</v>
      </c>
    </row>
    <row r="4" spans="1:4">
      <c r="A4" s="47"/>
      <c r="B4" s="57" t="s">
        <v>1</v>
      </c>
      <c r="C4" s="57" t="s">
        <v>20</v>
      </c>
      <c r="D4" s="57" t="s">
        <v>31</v>
      </c>
    </row>
    <row r="5" spans="1:4">
      <c r="A5" s="47"/>
      <c r="B5" s="58" t="s">
        <v>21</v>
      </c>
      <c r="C5" s="58" t="s">
        <v>21</v>
      </c>
      <c r="D5" s="58" t="s">
        <v>5</v>
      </c>
    </row>
    <row r="6" spans="1:4">
      <c r="A6" s="47"/>
      <c r="B6" s="59" t="s">
        <v>22</v>
      </c>
      <c r="C6" s="59" t="s">
        <v>30</v>
      </c>
      <c r="D6" s="59" t="s">
        <v>7</v>
      </c>
    </row>
    <row r="7" spans="1:4">
      <c r="A7" s="60"/>
      <c r="B7" s="61"/>
      <c r="C7" s="61"/>
      <c r="D7" s="61"/>
    </row>
    <row r="8" spans="1:4">
      <c r="A8" s="62" t="s">
        <v>39</v>
      </c>
      <c r="B8" s="63">
        <v>1938.7125832906913</v>
      </c>
      <c r="C8" s="63">
        <v>1993.3604000000003</v>
      </c>
      <c r="D8" s="63">
        <f>C8/B8*100</f>
        <v>102.81876835072437</v>
      </c>
    </row>
    <row r="9" spans="1:4">
      <c r="A9" s="64" t="s">
        <v>40</v>
      </c>
      <c r="B9" s="65">
        <v>1439.2299546142208</v>
      </c>
      <c r="C9" s="65">
        <v>1480.2912000000001</v>
      </c>
      <c r="D9" s="65">
        <f t="shared" ref="D9:D19" si="0">C9/B9*100</f>
        <v>102.8530010269822</v>
      </c>
    </row>
    <row r="10" spans="1:4">
      <c r="A10" s="64" t="s">
        <v>41</v>
      </c>
      <c r="B10" s="65">
        <v>193.45294117647063</v>
      </c>
      <c r="C10" s="65">
        <v>202.38270000000003</v>
      </c>
      <c r="D10" s="65">
        <f t="shared" si="0"/>
        <v>104.61598503968132</v>
      </c>
    </row>
    <row r="11" spans="1:4">
      <c r="A11" s="64" t="s">
        <v>42</v>
      </c>
      <c r="B11" s="65">
        <v>306.02968750000002</v>
      </c>
      <c r="C11" s="65">
        <v>310.68649999999997</v>
      </c>
      <c r="D11" s="65">
        <f t="shared" si="0"/>
        <v>101.52168651938382</v>
      </c>
    </row>
    <row r="12" spans="1:4">
      <c r="A12" s="66" t="s">
        <v>43</v>
      </c>
      <c r="B12" s="63">
        <v>1060</v>
      </c>
      <c r="C12" s="63">
        <v>1113.5533999999998</v>
      </c>
      <c r="D12" s="63">
        <f t="shared" si="0"/>
        <v>105.0522075471698</v>
      </c>
    </row>
    <row r="13" spans="1:4">
      <c r="A13" s="64" t="s">
        <v>40</v>
      </c>
      <c r="B13" s="65">
        <v>765.3</v>
      </c>
      <c r="C13" s="65">
        <v>806.65779999999995</v>
      </c>
      <c r="D13" s="65">
        <f t="shared" si="0"/>
        <v>105.40412909969947</v>
      </c>
    </row>
    <row r="14" spans="1:4">
      <c r="A14" s="64" t="s">
        <v>41</v>
      </c>
      <c r="B14" s="65">
        <v>161.10000000000002</v>
      </c>
      <c r="C14" s="65">
        <v>169.99560000000002</v>
      </c>
      <c r="D14" s="65">
        <f t="shared" si="0"/>
        <v>105.5217877094972</v>
      </c>
    </row>
    <row r="15" spans="1:4">
      <c r="A15" s="64" t="s">
        <v>42</v>
      </c>
      <c r="B15" s="65">
        <v>133.60000000000002</v>
      </c>
      <c r="C15" s="65">
        <v>136.89999999999998</v>
      </c>
      <c r="D15" s="65">
        <f t="shared" si="0"/>
        <v>102.47005988023949</v>
      </c>
    </row>
    <row r="16" spans="1:4">
      <c r="A16" s="66" t="s">
        <v>44</v>
      </c>
      <c r="B16" s="63">
        <v>878.71258329069144</v>
      </c>
      <c r="C16" s="63">
        <v>879.80700000000002</v>
      </c>
      <c r="D16" s="63">
        <f t="shared" si="0"/>
        <v>100.12454774520356</v>
      </c>
    </row>
    <row r="17" spans="1:4">
      <c r="A17" s="64" t="s">
        <v>40</v>
      </c>
      <c r="B17" s="65">
        <v>673.92995461422083</v>
      </c>
      <c r="C17" s="65">
        <v>673.63340000000005</v>
      </c>
      <c r="D17" s="65">
        <f t="shared" si="0"/>
        <v>99.955996225989026</v>
      </c>
    </row>
    <row r="18" spans="1:4">
      <c r="A18" s="64" t="s">
        <v>41</v>
      </c>
      <c r="B18" s="65">
        <v>32.352941176470594</v>
      </c>
      <c r="C18" s="65">
        <v>32.387099999999997</v>
      </c>
      <c r="D18" s="65">
        <f t="shared" si="0"/>
        <v>100.10558181818179</v>
      </c>
    </row>
    <row r="19" spans="1:4">
      <c r="A19" s="64" t="s">
        <v>42</v>
      </c>
      <c r="B19" s="65">
        <v>172.42968750000003</v>
      </c>
      <c r="C19" s="65">
        <v>173.78649999999999</v>
      </c>
      <c r="D19" s="65">
        <f t="shared" si="0"/>
        <v>100.78687870961893</v>
      </c>
    </row>
  </sheetData>
  <pageMargins left="0.78740157480314998" right="0.47244094488188998" top="0.69" bottom="0.23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3FA1-0822-473A-925C-20FD2D31E76E}">
  <sheetPr>
    <pageSetUpPr fitToPage="1"/>
  </sheetPr>
  <dimension ref="A1:E67"/>
  <sheetViews>
    <sheetView zoomScaleNormal="100" workbookViewId="0">
      <pane xSplit="1" ySplit="8" topLeftCell="B42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ColWidth="14.7109375" defaultRowHeight="16.5" customHeight="1"/>
  <cols>
    <col min="1" max="1" width="46.28515625" style="70" customWidth="1"/>
    <col min="2" max="5" width="10.7109375" style="70" customWidth="1"/>
    <col min="6" max="16384" width="14.7109375" style="4"/>
  </cols>
  <sheetData>
    <row r="1" spans="1:5" ht="23.25" customHeight="1">
      <c r="A1" s="67" t="s">
        <v>47</v>
      </c>
      <c r="B1" s="68"/>
      <c r="C1" s="68"/>
      <c r="D1" s="68"/>
      <c r="E1" s="68"/>
    </row>
    <row r="2" spans="1:5" ht="12.75">
      <c r="A2" s="68"/>
      <c r="B2" s="68"/>
      <c r="C2" s="68"/>
      <c r="D2" s="68"/>
      <c r="E2" s="68"/>
    </row>
    <row r="3" spans="1:5" ht="20.100000000000001" customHeight="1">
      <c r="A3" s="69"/>
      <c r="C3" s="71"/>
      <c r="D3" s="71"/>
      <c r="E3" s="72" t="s">
        <v>48</v>
      </c>
    </row>
    <row r="4" spans="1:5" ht="15.6" customHeight="1">
      <c r="A4" s="73"/>
      <c r="B4" s="74" t="s">
        <v>701</v>
      </c>
      <c r="C4" s="74" t="s">
        <v>49</v>
      </c>
      <c r="D4" s="74" t="s">
        <v>50</v>
      </c>
      <c r="E4" s="74" t="s">
        <v>51</v>
      </c>
    </row>
    <row r="5" spans="1:5" ht="15.6" customHeight="1">
      <c r="A5" s="75"/>
      <c r="B5" s="76" t="s">
        <v>30</v>
      </c>
      <c r="C5" s="76" t="s">
        <v>30</v>
      </c>
      <c r="D5" s="76" t="s">
        <v>30</v>
      </c>
      <c r="E5" s="76" t="s">
        <v>30</v>
      </c>
    </row>
    <row r="6" spans="1:5" ht="15.6" customHeight="1">
      <c r="A6" s="75"/>
      <c r="B6" s="76" t="s">
        <v>52</v>
      </c>
      <c r="C6" s="76" t="s">
        <v>52</v>
      </c>
      <c r="D6" s="76" t="s">
        <v>52</v>
      </c>
      <c r="E6" s="76" t="s">
        <v>52</v>
      </c>
    </row>
    <row r="7" spans="1:5" ht="15.6" customHeight="1">
      <c r="A7" s="75"/>
      <c r="B7" s="76" t="s">
        <v>53</v>
      </c>
      <c r="C7" s="76" t="s">
        <v>54</v>
      </c>
      <c r="D7" s="76" t="s">
        <v>53</v>
      </c>
      <c r="E7" s="76" t="s">
        <v>3</v>
      </c>
    </row>
    <row r="8" spans="1:5" ht="15.6" customHeight="1">
      <c r="A8" s="75"/>
      <c r="B8" s="77" t="s">
        <v>6</v>
      </c>
      <c r="C8" s="77" t="s">
        <v>55</v>
      </c>
      <c r="D8" s="77" t="s">
        <v>6</v>
      </c>
      <c r="E8" s="77" t="s">
        <v>6</v>
      </c>
    </row>
    <row r="9" spans="1:5" ht="12.75">
      <c r="A9" s="75"/>
      <c r="B9" s="76"/>
      <c r="C9" s="76"/>
      <c r="D9" s="76"/>
      <c r="E9" s="76"/>
    </row>
    <row r="10" spans="1:5" ht="16.350000000000001" customHeight="1">
      <c r="A10" s="68" t="s">
        <v>56</v>
      </c>
      <c r="B10" s="78">
        <v>117.56</v>
      </c>
      <c r="C10" s="79">
        <v>112.02</v>
      </c>
      <c r="D10" s="79">
        <v>108.63</v>
      </c>
      <c r="E10" s="79">
        <v>107.82</v>
      </c>
    </row>
    <row r="11" spans="1:5" ht="15" customHeight="1">
      <c r="A11" s="80" t="s">
        <v>57</v>
      </c>
      <c r="B11" s="78">
        <v>103.07</v>
      </c>
      <c r="C11" s="79">
        <v>113.98</v>
      </c>
      <c r="D11" s="79">
        <v>96.09</v>
      </c>
      <c r="E11" s="79">
        <v>95.28</v>
      </c>
    </row>
    <row r="12" spans="1:5" ht="15" customHeight="1">
      <c r="A12" s="81" t="s">
        <v>58</v>
      </c>
      <c r="B12" s="17">
        <v>134.43</v>
      </c>
      <c r="C12" s="82">
        <v>103.48</v>
      </c>
      <c r="D12" s="82">
        <v>99.44</v>
      </c>
      <c r="E12" s="82">
        <v>103.75</v>
      </c>
    </row>
    <row r="13" spans="1:5" ht="15" customHeight="1">
      <c r="A13" s="81" t="s">
        <v>59</v>
      </c>
      <c r="B13" s="17">
        <v>88.55</v>
      </c>
      <c r="C13" s="82">
        <v>122.14</v>
      </c>
      <c r="D13" s="82">
        <v>94.68</v>
      </c>
      <c r="E13" s="82">
        <v>90.36</v>
      </c>
    </row>
    <row r="14" spans="1:5" ht="15" customHeight="1">
      <c r="A14" s="81" t="s">
        <v>60</v>
      </c>
      <c r="B14" s="17">
        <v>126.69</v>
      </c>
      <c r="C14" s="82">
        <v>99.55</v>
      </c>
      <c r="D14" s="82">
        <v>99.57</v>
      </c>
      <c r="E14" s="82">
        <v>105.6</v>
      </c>
    </row>
    <row r="15" spans="1:5" ht="15" customHeight="1">
      <c r="A15" s="81" t="s">
        <v>61</v>
      </c>
      <c r="B15" s="17">
        <v>119.56</v>
      </c>
      <c r="C15" s="82">
        <v>112.48</v>
      </c>
      <c r="D15" s="82">
        <v>102.59</v>
      </c>
      <c r="E15" s="82">
        <v>102.79</v>
      </c>
    </row>
    <row r="16" spans="1:5" ht="15" customHeight="1">
      <c r="A16" s="81" t="s">
        <v>62</v>
      </c>
      <c r="B16" s="17">
        <v>92.08</v>
      </c>
      <c r="C16" s="82">
        <v>106.41</v>
      </c>
      <c r="D16" s="82">
        <v>82.94</v>
      </c>
      <c r="E16" s="82">
        <v>89.13</v>
      </c>
    </row>
    <row r="17" spans="1:5" ht="15" customHeight="1">
      <c r="A17" s="83" t="s">
        <v>63</v>
      </c>
      <c r="B17" s="78">
        <v>119.68</v>
      </c>
      <c r="C17" s="79">
        <v>111.12</v>
      </c>
      <c r="D17" s="79">
        <v>110.18</v>
      </c>
      <c r="E17" s="79">
        <v>109.49</v>
      </c>
    </row>
    <row r="18" spans="1:5" ht="15" customHeight="1">
      <c r="A18" s="81" t="s">
        <v>64</v>
      </c>
      <c r="B18" s="17">
        <v>117.89</v>
      </c>
      <c r="C18" s="82">
        <v>107.89</v>
      </c>
      <c r="D18" s="82">
        <v>110.32</v>
      </c>
      <c r="E18" s="82">
        <v>108.61</v>
      </c>
    </row>
    <row r="19" spans="1:5" ht="15" customHeight="1">
      <c r="A19" s="81" t="s">
        <v>65</v>
      </c>
      <c r="B19" s="17">
        <v>107.38</v>
      </c>
      <c r="C19" s="82">
        <v>120.7</v>
      </c>
      <c r="D19" s="82">
        <v>100.11</v>
      </c>
      <c r="E19" s="82">
        <v>99.31</v>
      </c>
    </row>
    <row r="20" spans="1:5" ht="15" customHeight="1">
      <c r="A20" s="81" t="s">
        <v>66</v>
      </c>
      <c r="B20" s="17">
        <v>117.35</v>
      </c>
      <c r="C20" s="82">
        <v>110.4</v>
      </c>
      <c r="D20" s="82">
        <v>99.65</v>
      </c>
      <c r="E20" s="82">
        <v>99.64</v>
      </c>
    </row>
    <row r="21" spans="1:5" ht="15" customHeight="1">
      <c r="A21" s="81" t="s">
        <v>67</v>
      </c>
      <c r="B21" s="17">
        <v>126.3</v>
      </c>
      <c r="C21" s="82">
        <v>109.79</v>
      </c>
      <c r="D21" s="82">
        <v>109.2</v>
      </c>
      <c r="E21" s="82">
        <v>109.86</v>
      </c>
    </row>
    <row r="22" spans="1:5" ht="15" customHeight="1">
      <c r="A22" s="81" t="s">
        <v>68</v>
      </c>
      <c r="B22" s="17">
        <v>125.09</v>
      </c>
      <c r="C22" s="82">
        <v>115.37</v>
      </c>
      <c r="D22" s="82">
        <v>116.81</v>
      </c>
      <c r="E22" s="82">
        <v>114.56</v>
      </c>
    </row>
    <row r="23" spans="1:5" ht="15" customHeight="1">
      <c r="A23" s="81" t="s">
        <v>69</v>
      </c>
      <c r="B23" s="17">
        <v>135.9</v>
      </c>
      <c r="C23" s="82">
        <v>106.08</v>
      </c>
      <c r="D23" s="82">
        <v>115.1</v>
      </c>
      <c r="E23" s="82">
        <v>118.1</v>
      </c>
    </row>
    <row r="24" spans="1:5" ht="39" customHeight="1">
      <c r="A24" s="81" t="s">
        <v>70</v>
      </c>
      <c r="B24" s="17">
        <v>142.33000000000001</v>
      </c>
      <c r="C24" s="84">
        <v>115.25</v>
      </c>
      <c r="D24" s="84">
        <v>105.04</v>
      </c>
      <c r="E24" s="84">
        <v>110.98</v>
      </c>
    </row>
    <row r="25" spans="1:5" ht="16.350000000000001" customHeight="1">
      <c r="A25" s="81" t="s">
        <v>71</v>
      </c>
      <c r="B25" s="17">
        <v>126.86</v>
      </c>
      <c r="C25" s="82">
        <v>106.61</v>
      </c>
      <c r="D25" s="82">
        <v>107.76</v>
      </c>
      <c r="E25" s="82">
        <v>106.71</v>
      </c>
    </row>
    <row r="26" spans="1:5" ht="16.350000000000001" customHeight="1">
      <c r="A26" s="81" t="s">
        <v>72</v>
      </c>
      <c r="B26" s="17">
        <v>123.18</v>
      </c>
      <c r="C26" s="82">
        <v>105.12</v>
      </c>
      <c r="D26" s="82">
        <v>102.76</v>
      </c>
      <c r="E26" s="82">
        <v>103.92</v>
      </c>
    </row>
    <row r="27" spans="1:5" ht="16.350000000000001" customHeight="1">
      <c r="A27" s="81" t="s">
        <v>73</v>
      </c>
      <c r="B27" s="17">
        <v>97.28</v>
      </c>
      <c r="C27" s="82">
        <v>104.57</v>
      </c>
      <c r="D27" s="82">
        <v>130.6</v>
      </c>
      <c r="E27" s="82">
        <v>106.1</v>
      </c>
    </row>
    <row r="28" spans="1:5" ht="16.350000000000001" customHeight="1">
      <c r="A28" s="81" t="s">
        <v>74</v>
      </c>
      <c r="B28" s="17">
        <v>116.01</v>
      </c>
      <c r="C28" s="82">
        <v>107.13</v>
      </c>
      <c r="D28" s="82">
        <v>106.96</v>
      </c>
      <c r="E28" s="82">
        <v>103.85</v>
      </c>
    </row>
    <row r="29" spans="1:5" ht="16.350000000000001" customHeight="1">
      <c r="A29" s="81" t="s">
        <v>75</v>
      </c>
      <c r="B29" s="17">
        <v>132.58000000000001</v>
      </c>
      <c r="C29" s="82">
        <v>104.97</v>
      </c>
      <c r="D29" s="82">
        <v>107.57</v>
      </c>
      <c r="E29" s="82">
        <v>100.76</v>
      </c>
    </row>
    <row r="30" spans="1:5" ht="16.350000000000001" customHeight="1">
      <c r="A30" s="81" t="s">
        <v>76</v>
      </c>
      <c r="B30" s="17">
        <v>136.08000000000001</v>
      </c>
      <c r="C30" s="82">
        <v>112.65</v>
      </c>
      <c r="D30" s="82">
        <v>112.44</v>
      </c>
      <c r="E30" s="82">
        <v>112.66</v>
      </c>
    </row>
    <row r="31" spans="1:5" ht="16.350000000000001" customHeight="1">
      <c r="A31" s="81" t="s">
        <v>77</v>
      </c>
      <c r="B31" s="17">
        <v>118.33</v>
      </c>
      <c r="C31" s="82">
        <v>125.81</v>
      </c>
      <c r="D31" s="82">
        <v>101.37</v>
      </c>
      <c r="E31" s="82">
        <v>104.83</v>
      </c>
    </row>
    <row r="32" spans="1:5" ht="16.350000000000001" customHeight="1">
      <c r="A32" s="81" t="s">
        <v>78</v>
      </c>
      <c r="B32" s="17">
        <v>102.45</v>
      </c>
      <c r="C32" s="82">
        <v>108.25</v>
      </c>
      <c r="D32" s="82">
        <v>103.31</v>
      </c>
      <c r="E32" s="82">
        <v>100.93</v>
      </c>
    </row>
    <row r="33" spans="1:5" ht="27" customHeight="1">
      <c r="A33" s="81" t="s">
        <v>79</v>
      </c>
      <c r="B33" s="17">
        <v>115.07</v>
      </c>
      <c r="C33" s="84">
        <v>107.66</v>
      </c>
      <c r="D33" s="84">
        <v>108.6</v>
      </c>
      <c r="E33" s="84">
        <v>108.39</v>
      </c>
    </row>
    <row r="34" spans="1:5" ht="27" customHeight="1">
      <c r="A34" s="81" t="s">
        <v>80</v>
      </c>
      <c r="B34" s="17">
        <v>116.87</v>
      </c>
      <c r="C34" s="84">
        <v>115.34</v>
      </c>
      <c r="D34" s="84">
        <v>111.21</v>
      </c>
      <c r="E34" s="84">
        <v>110.55</v>
      </c>
    </row>
    <row r="35" spans="1:5" ht="15" customHeight="1">
      <c r="A35" s="81" t="s">
        <v>81</v>
      </c>
      <c r="B35" s="17">
        <v>114.42</v>
      </c>
      <c r="C35" s="82">
        <v>104.88</v>
      </c>
      <c r="D35" s="82">
        <v>96.17</v>
      </c>
      <c r="E35" s="82">
        <v>98.89</v>
      </c>
    </row>
    <row r="36" spans="1:5" ht="15" customHeight="1">
      <c r="A36" s="81" t="s">
        <v>82</v>
      </c>
      <c r="B36" s="17">
        <v>129.68</v>
      </c>
      <c r="C36" s="82">
        <v>107.47</v>
      </c>
      <c r="D36" s="82">
        <v>111.25</v>
      </c>
      <c r="E36" s="82">
        <v>108.42</v>
      </c>
    </row>
    <row r="37" spans="1:5" ht="15" customHeight="1">
      <c r="A37" s="81" t="s">
        <v>83</v>
      </c>
      <c r="B37" s="17">
        <v>159.30000000000001</v>
      </c>
      <c r="C37" s="82">
        <v>113.6</v>
      </c>
      <c r="D37" s="82">
        <v>118.41</v>
      </c>
      <c r="E37" s="82">
        <v>136.08000000000001</v>
      </c>
    </row>
    <row r="38" spans="1:5" ht="15" customHeight="1">
      <c r="A38" s="81" t="s">
        <v>84</v>
      </c>
      <c r="B38" s="17">
        <v>135.19999999999999</v>
      </c>
      <c r="C38" s="82">
        <v>100.07</v>
      </c>
      <c r="D38" s="82">
        <v>109.7</v>
      </c>
      <c r="E38" s="82">
        <v>111.81</v>
      </c>
    </row>
    <row r="39" spans="1:5" ht="15" customHeight="1">
      <c r="A39" s="81" t="s">
        <v>85</v>
      </c>
      <c r="B39" s="17">
        <v>127.47</v>
      </c>
      <c r="C39" s="82">
        <v>111.01</v>
      </c>
      <c r="D39" s="82">
        <v>109.59</v>
      </c>
      <c r="E39" s="82">
        <v>112.91</v>
      </c>
    </row>
    <row r="40" spans="1:5" ht="15" customHeight="1">
      <c r="A40" s="81" t="s">
        <v>86</v>
      </c>
      <c r="B40" s="17">
        <v>124.57</v>
      </c>
      <c r="C40" s="82">
        <v>108.14</v>
      </c>
      <c r="D40" s="82">
        <v>107.35</v>
      </c>
      <c r="E40" s="82">
        <v>107.11</v>
      </c>
    </row>
    <row r="41" spans="1:5" ht="15" customHeight="1">
      <c r="A41" s="81" t="s">
        <v>87</v>
      </c>
      <c r="B41" s="17">
        <v>136.97999999999999</v>
      </c>
      <c r="C41" s="85">
        <v>95.38</v>
      </c>
      <c r="D41" s="85">
        <v>111.44</v>
      </c>
      <c r="E41" s="85">
        <v>112.82</v>
      </c>
    </row>
    <row r="42" spans="1:5" ht="15" customHeight="1">
      <c r="A42" s="86" t="s">
        <v>88</v>
      </c>
      <c r="B42" s="78">
        <v>112</v>
      </c>
      <c r="C42" s="87">
        <v>120.61</v>
      </c>
      <c r="D42" s="87">
        <v>106.7</v>
      </c>
      <c r="E42" s="87">
        <v>104.57</v>
      </c>
    </row>
    <row r="43" spans="1:5" ht="27" customHeight="1">
      <c r="A43" s="86" t="s">
        <v>89</v>
      </c>
      <c r="B43" s="78">
        <v>124.06</v>
      </c>
      <c r="C43" s="87">
        <v>97.42</v>
      </c>
      <c r="D43" s="87">
        <v>109.22</v>
      </c>
      <c r="E43" s="87">
        <v>111.59</v>
      </c>
    </row>
    <row r="44" spans="1:5" ht="16.350000000000001" customHeight="1">
      <c r="A44" s="81" t="s">
        <v>90</v>
      </c>
      <c r="B44" s="17">
        <v>106.47</v>
      </c>
      <c r="C44" s="88">
        <v>101.31</v>
      </c>
      <c r="D44" s="84">
        <v>104.86</v>
      </c>
      <c r="E44" s="84">
        <v>104.02</v>
      </c>
    </row>
    <row r="45" spans="1:5" ht="16.350000000000001" customHeight="1">
      <c r="A45" s="81" t="s">
        <v>91</v>
      </c>
      <c r="B45" s="17">
        <v>114.41</v>
      </c>
      <c r="C45" s="84">
        <v>110.59</v>
      </c>
      <c r="D45" s="89">
        <v>114.73</v>
      </c>
      <c r="E45" s="89">
        <v>107.05</v>
      </c>
    </row>
    <row r="46" spans="1:5" ht="27" customHeight="1">
      <c r="A46" s="81" t="s">
        <v>92</v>
      </c>
      <c r="B46" s="17">
        <v>150.66999999999999</v>
      </c>
      <c r="C46" s="89">
        <v>91.85</v>
      </c>
      <c r="D46" s="89">
        <v>113.62</v>
      </c>
      <c r="E46" s="89">
        <v>122.27</v>
      </c>
    </row>
    <row r="47" spans="1:5" ht="16.350000000000001" customHeight="1">
      <c r="A47" s="90"/>
      <c r="B47" s="4"/>
      <c r="C47" s="4"/>
      <c r="D47" s="4"/>
      <c r="E47" s="4"/>
    </row>
    <row r="54" spans="1:2" ht="16.5" customHeight="1">
      <c r="A54" s="81"/>
      <c r="B54" s="91"/>
    </row>
    <row r="55" spans="1:2" ht="16.5" customHeight="1">
      <c r="A55" s="81"/>
      <c r="B55" s="91"/>
    </row>
    <row r="56" spans="1:2" ht="16.5" customHeight="1">
      <c r="A56" s="81"/>
      <c r="B56" s="91"/>
    </row>
    <row r="57" spans="1:2" ht="16.5" customHeight="1">
      <c r="A57" s="81"/>
      <c r="B57" s="91"/>
    </row>
    <row r="58" spans="1:2" ht="16.5" customHeight="1">
      <c r="A58" s="81"/>
      <c r="B58" s="91"/>
    </row>
    <row r="59" spans="1:2" ht="16.5" customHeight="1">
      <c r="A59" s="81"/>
      <c r="B59" s="91"/>
    </row>
    <row r="60" spans="1:2" ht="16.5" customHeight="1">
      <c r="A60" s="81"/>
      <c r="B60" s="91"/>
    </row>
    <row r="61" spans="1:2" ht="16.5" customHeight="1">
      <c r="A61" s="81"/>
      <c r="B61" s="91"/>
    </row>
    <row r="62" spans="1:2" ht="16.5" customHeight="1">
      <c r="A62" s="81"/>
      <c r="B62" s="91"/>
    </row>
    <row r="63" spans="1:2" ht="16.5" customHeight="1">
      <c r="A63" s="81"/>
      <c r="B63" s="91"/>
    </row>
    <row r="64" spans="1:2" ht="16.5" customHeight="1">
      <c r="A64" s="81"/>
      <c r="B64" s="91"/>
    </row>
    <row r="65" spans="1:2" ht="16.5" customHeight="1">
      <c r="A65" s="81"/>
      <c r="B65" s="91"/>
    </row>
    <row r="66" spans="1:2" ht="16.5" customHeight="1">
      <c r="A66" s="81"/>
      <c r="B66" s="91"/>
    </row>
    <row r="67" spans="1:2" ht="16.5" customHeight="1">
      <c r="A67" s="81"/>
      <c r="B67" s="91"/>
    </row>
  </sheetData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8755-2C7D-42B2-8EA2-58F6FAAB3E42}">
  <sheetPr>
    <pageSetUpPr fitToPage="1"/>
  </sheetPr>
  <dimension ref="A1:L65"/>
  <sheetViews>
    <sheetView zoomScale="115" zoomScaleNormal="115" workbookViewId="0">
      <pane xSplit="2" ySplit="8" topLeftCell="C36" activePane="bottomRight" state="frozen"/>
      <selection activeCell="D42" sqref="D42"/>
      <selection pane="topRight" activeCell="D42" sqref="D42"/>
      <selection pane="bottomLeft" activeCell="D42" sqref="D42"/>
      <selection pane="bottomRight" activeCell="D40" sqref="D40"/>
    </sheetView>
  </sheetViews>
  <sheetFormatPr defaultRowHeight="18" customHeight="1"/>
  <cols>
    <col min="1" max="1" width="24" style="94" customWidth="1"/>
    <col min="2" max="2" width="13.28515625" style="94" customWidth="1"/>
    <col min="3" max="3" width="11.28515625" style="94" customWidth="1"/>
    <col min="4" max="5" width="9" style="94" customWidth="1"/>
    <col min="6" max="6" width="12.7109375" style="94" customWidth="1"/>
    <col min="7" max="7" width="11.7109375" style="94" customWidth="1"/>
    <col min="8" max="245" width="9.140625" style="94"/>
    <col min="246" max="246" width="33.7109375" style="94" customWidth="1"/>
    <col min="247" max="247" width="10.28515625" style="94" bestFit="1" customWidth="1"/>
    <col min="248" max="248" width="7.7109375" style="94" bestFit="1" customWidth="1"/>
    <col min="249" max="249" width="7" style="94" bestFit="1" customWidth="1"/>
    <col min="250" max="250" width="7.7109375" style="94" bestFit="1" customWidth="1"/>
    <col min="251" max="252" width="10.7109375" style="94" customWidth="1"/>
    <col min="253" max="501" width="9.140625" style="94"/>
    <col min="502" max="502" width="33.7109375" style="94" customWidth="1"/>
    <col min="503" max="503" width="10.28515625" style="94" bestFit="1" customWidth="1"/>
    <col min="504" max="504" width="7.7109375" style="94" bestFit="1" customWidth="1"/>
    <col min="505" max="505" width="7" style="94" bestFit="1" customWidth="1"/>
    <col min="506" max="506" width="7.7109375" style="94" bestFit="1" customWidth="1"/>
    <col min="507" max="508" width="10.7109375" style="94" customWidth="1"/>
    <col min="509" max="757" width="9.140625" style="94"/>
    <col min="758" max="758" width="33.7109375" style="94" customWidth="1"/>
    <col min="759" max="759" width="10.28515625" style="94" bestFit="1" customWidth="1"/>
    <col min="760" max="760" width="7.7109375" style="94" bestFit="1" customWidth="1"/>
    <col min="761" max="761" width="7" style="94" bestFit="1" customWidth="1"/>
    <col min="762" max="762" width="7.7109375" style="94" bestFit="1" customWidth="1"/>
    <col min="763" max="764" width="10.7109375" style="94" customWidth="1"/>
    <col min="765" max="1013" width="9.140625" style="94"/>
    <col min="1014" max="1014" width="33.7109375" style="94" customWidth="1"/>
    <col min="1015" max="1015" width="10.28515625" style="94" bestFit="1" customWidth="1"/>
    <col min="1016" max="1016" width="7.7109375" style="94" bestFit="1" customWidth="1"/>
    <col min="1017" max="1017" width="7" style="94" bestFit="1" customWidth="1"/>
    <col min="1018" max="1018" width="7.7109375" style="94" bestFit="1" customWidth="1"/>
    <col min="1019" max="1020" width="10.7109375" style="94" customWidth="1"/>
    <col min="1021" max="1269" width="9.140625" style="94"/>
    <col min="1270" max="1270" width="33.7109375" style="94" customWidth="1"/>
    <col min="1271" max="1271" width="10.28515625" style="94" bestFit="1" customWidth="1"/>
    <col min="1272" max="1272" width="7.7109375" style="94" bestFit="1" customWidth="1"/>
    <col min="1273" max="1273" width="7" style="94" bestFit="1" customWidth="1"/>
    <col min="1274" max="1274" width="7.7109375" style="94" bestFit="1" customWidth="1"/>
    <col min="1275" max="1276" width="10.7109375" style="94" customWidth="1"/>
    <col min="1277" max="1525" width="9.140625" style="94"/>
    <col min="1526" max="1526" width="33.7109375" style="94" customWidth="1"/>
    <col min="1527" max="1527" width="10.28515625" style="94" bestFit="1" customWidth="1"/>
    <col min="1528" max="1528" width="7.7109375" style="94" bestFit="1" customWidth="1"/>
    <col min="1529" max="1529" width="7" style="94" bestFit="1" customWidth="1"/>
    <col min="1530" max="1530" width="7.7109375" style="94" bestFit="1" customWidth="1"/>
    <col min="1531" max="1532" width="10.7109375" style="94" customWidth="1"/>
    <col min="1533" max="1781" width="9.140625" style="94"/>
    <col min="1782" max="1782" width="33.7109375" style="94" customWidth="1"/>
    <col min="1783" max="1783" width="10.28515625" style="94" bestFit="1" customWidth="1"/>
    <col min="1784" max="1784" width="7.7109375" style="94" bestFit="1" customWidth="1"/>
    <col min="1785" max="1785" width="7" style="94" bestFit="1" customWidth="1"/>
    <col min="1786" max="1786" width="7.7109375" style="94" bestFit="1" customWidth="1"/>
    <col min="1787" max="1788" width="10.7109375" style="94" customWidth="1"/>
    <col min="1789" max="2037" width="9.140625" style="94"/>
    <col min="2038" max="2038" width="33.7109375" style="94" customWidth="1"/>
    <col min="2039" max="2039" width="10.28515625" style="94" bestFit="1" customWidth="1"/>
    <col min="2040" max="2040" width="7.7109375" style="94" bestFit="1" customWidth="1"/>
    <col min="2041" max="2041" width="7" style="94" bestFit="1" customWidth="1"/>
    <col min="2042" max="2042" width="7.7109375" style="94" bestFit="1" customWidth="1"/>
    <col min="2043" max="2044" width="10.7109375" style="94" customWidth="1"/>
    <col min="2045" max="2293" width="9.140625" style="94"/>
    <col min="2294" max="2294" width="33.7109375" style="94" customWidth="1"/>
    <col min="2295" max="2295" width="10.28515625" style="94" bestFit="1" customWidth="1"/>
    <col min="2296" max="2296" width="7.7109375" style="94" bestFit="1" customWidth="1"/>
    <col min="2297" max="2297" width="7" style="94" bestFit="1" customWidth="1"/>
    <col min="2298" max="2298" width="7.7109375" style="94" bestFit="1" customWidth="1"/>
    <col min="2299" max="2300" width="10.7109375" style="94" customWidth="1"/>
    <col min="2301" max="2549" width="9.140625" style="94"/>
    <col min="2550" max="2550" width="33.7109375" style="94" customWidth="1"/>
    <col min="2551" max="2551" width="10.28515625" style="94" bestFit="1" customWidth="1"/>
    <col min="2552" max="2552" width="7.7109375" style="94" bestFit="1" customWidth="1"/>
    <col min="2553" max="2553" width="7" style="94" bestFit="1" customWidth="1"/>
    <col min="2554" max="2554" width="7.7109375" style="94" bestFit="1" customWidth="1"/>
    <col min="2555" max="2556" width="10.7109375" style="94" customWidth="1"/>
    <col min="2557" max="2805" width="9.140625" style="94"/>
    <col min="2806" max="2806" width="33.7109375" style="94" customWidth="1"/>
    <col min="2807" max="2807" width="10.28515625" style="94" bestFit="1" customWidth="1"/>
    <col min="2808" max="2808" width="7.7109375" style="94" bestFit="1" customWidth="1"/>
    <col min="2809" max="2809" width="7" style="94" bestFit="1" customWidth="1"/>
    <col min="2810" max="2810" width="7.7109375" style="94" bestFit="1" customWidth="1"/>
    <col min="2811" max="2812" width="10.7109375" style="94" customWidth="1"/>
    <col min="2813" max="3061" width="9.140625" style="94"/>
    <col min="3062" max="3062" width="33.7109375" style="94" customWidth="1"/>
    <col min="3063" max="3063" width="10.28515625" style="94" bestFit="1" customWidth="1"/>
    <col min="3064" max="3064" width="7.7109375" style="94" bestFit="1" customWidth="1"/>
    <col min="3065" max="3065" width="7" style="94" bestFit="1" customWidth="1"/>
    <col min="3066" max="3066" width="7.7109375" style="94" bestFit="1" customWidth="1"/>
    <col min="3067" max="3068" width="10.7109375" style="94" customWidth="1"/>
    <col min="3069" max="3317" width="9.140625" style="94"/>
    <col min="3318" max="3318" width="33.7109375" style="94" customWidth="1"/>
    <col min="3319" max="3319" width="10.28515625" style="94" bestFit="1" customWidth="1"/>
    <col min="3320" max="3320" width="7.7109375" style="94" bestFit="1" customWidth="1"/>
    <col min="3321" max="3321" width="7" style="94" bestFit="1" customWidth="1"/>
    <col min="3322" max="3322" width="7.7109375" style="94" bestFit="1" customWidth="1"/>
    <col min="3323" max="3324" width="10.7109375" style="94" customWidth="1"/>
    <col min="3325" max="3573" width="9.140625" style="94"/>
    <col min="3574" max="3574" width="33.7109375" style="94" customWidth="1"/>
    <col min="3575" max="3575" width="10.28515625" style="94" bestFit="1" customWidth="1"/>
    <col min="3576" max="3576" width="7.7109375" style="94" bestFit="1" customWidth="1"/>
    <col min="3577" max="3577" width="7" style="94" bestFit="1" customWidth="1"/>
    <col min="3578" max="3578" width="7.7109375" style="94" bestFit="1" customWidth="1"/>
    <col min="3579" max="3580" width="10.7109375" style="94" customWidth="1"/>
    <col min="3581" max="3829" width="9.140625" style="94"/>
    <col min="3830" max="3830" width="33.7109375" style="94" customWidth="1"/>
    <col min="3831" max="3831" width="10.28515625" style="94" bestFit="1" customWidth="1"/>
    <col min="3832" max="3832" width="7.7109375" style="94" bestFit="1" customWidth="1"/>
    <col min="3833" max="3833" width="7" style="94" bestFit="1" customWidth="1"/>
    <col min="3834" max="3834" width="7.7109375" style="94" bestFit="1" customWidth="1"/>
    <col min="3835" max="3836" width="10.7109375" style="94" customWidth="1"/>
    <col min="3837" max="4085" width="9.140625" style="94"/>
    <col min="4086" max="4086" width="33.7109375" style="94" customWidth="1"/>
    <col min="4087" max="4087" width="10.28515625" style="94" bestFit="1" customWidth="1"/>
    <col min="4088" max="4088" width="7.7109375" style="94" bestFit="1" customWidth="1"/>
    <col min="4089" max="4089" width="7" style="94" bestFit="1" customWidth="1"/>
    <col min="4090" max="4090" width="7.7109375" style="94" bestFit="1" customWidth="1"/>
    <col min="4091" max="4092" width="10.7109375" style="94" customWidth="1"/>
    <col min="4093" max="4341" width="9.140625" style="94"/>
    <col min="4342" max="4342" width="33.7109375" style="94" customWidth="1"/>
    <col min="4343" max="4343" width="10.28515625" style="94" bestFit="1" customWidth="1"/>
    <col min="4344" max="4344" width="7.7109375" style="94" bestFit="1" customWidth="1"/>
    <col min="4345" max="4345" width="7" style="94" bestFit="1" customWidth="1"/>
    <col min="4346" max="4346" width="7.7109375" style="94" bestFit="1" customWidth="1"/>
    <col min="4347" max="4348" width="10.7109375" style="94" customWidth="1"/>
    <col min="4349" max="4597" width="9.140625" style="94"/>
    <col min="4598" max="4598" width="33.7109375" style="94" customWidth="1"/>
    <col min="4599" max="4599" width="10.28515625" style="94" bestFit="1" customWidth="1"/>
    <col min="4600" max="4600" width="7.7109375" style="94" bestFit="1" customWidth="1"/>
    <col min="4601" max="4601" width="7" style="94" bestFit="1" customWidth="1"/>
    <col min="4602" max="4602" width="7.7109375" style="94" bestFit="1" customWidth="1"/>
    <col min="4603" max="4604" width="10.7109375" style="94" customWidth="1"/>
    <col min="4605" max="4853" width="9.140625" style="94"/>
    <col min="4854" max="4854" width="33.7109375" style="94" customWidth="1"/>
    <col min="4855" max="4855" width="10.28515625" style="94" bestFit="1" customWidth="1"/>
    <col min="4856" max="4856" width="7.7109375" style="94" bestFit="1" customWidth="1"/>
    <col min="4857" max="4857" width="7" style="94" bestFit="1" customWidth="1"/>
    <col min="4858" max="4858" width="7.7109375" style="94" bestFit="1" customWidth="1"/>
    <col min="4859" max="4860" width="10.7109375" style="94" customWidth="1"/>
    <col min="4861" max="5109" width="9.140625" style="94"/>
    <col min="5110" max="5110" width="33.7109375" style="94" customWidth="1"/>
    <col min="5111" max="5111" width="10.28515625" style="94" bestFit="1" customWidth="1"/>
    <col min="5112" max="5112" width="7.7109375" style="94" bestFit="1" customWidth="1"/>
    <col min="5113" max="5113" width="7" style="94" bestFit="1" customWidth="1"/>
    <col min="5114" max="5114" width="7.7109375" style="94" bestFit="1" customWidth="1"/>
    <col min="5115" max="5116" width="10.7109375" style="94" customWidth="1"/>
    <col min="5117" max="5365" width="9.140625" style="94"/>
    <col min="5366" max="5366" width="33.7109375" style="94" customWidth="1"/>
    <col min="5367" max="5367" width="10.28515625" style="94" bestFit="1" customWidth="1"/>
    <col min="5368" max="5368" width="7.7109375" style="94" bestFit="1" customWidth="1"/>
    <col min="5369" max="5369" width="7" style="94" bestFit="1" customWidth="1"/>
    <col min="5370" max="5370" width="7.7109375" style="94" bestFit="1" customWidth="1"/>
    <col min="5371" max="5372" width="10.7109375" style="94" customWidth="1"/>
    <col min="5373" max="5621" width="9.140625" style="94"/>
    <col min="5622" max="5622" width="33.7109375" style="94" customWidth="1"/>
    <col min="5623" max="5623" width="10.28515625" style="94" bestFit="1" customWidth="1"/>
    <col min="5624" max="5624" width="7.7109375" style="94" bestFit="1" customWidth="1"/>
    <col min="5625" max="5625" width="7" style="94" bestFit="1" customWidth="1"/>
    <col min="5626" max="5626" width="7.7109375" style="94" bestFit="1" customWidth="1"/>
    <col min="5627" max="5628" width="10.7109375" style="94" customWidth="1"/>
    <col min="5629" max="5877" width="9.140625" style="94"/>
    <col min="5878" max="5878" width="33.7109375" style="94" customWidth="1"/>
    <col min="5879" max="5879" width="10.28515625" style="94" bestFit="1" customWidth="1"/>
    <col min="5880" max="5880" width="7.7109375" style="94" bestFit="1" customWidth="1"/>
    <col min="5881" max="5881" width="7" style="94" bestFit="1" customWidth="1"/>
    <col min="5882" max="5882" width="7.7109375" style="94" bestFit="1" customWidth="1"/>
    <col min="5883" max="5884" width="10.7109375" style="94" customWidth="1"/>
    <col min="5885" max="6133" width="9.140625" style="94"/>
    <col min="6134" max="6134" width="33.7109375" style="94" customWidth="1"/>
    <col min="6135" max="6135" width="10.28515625" style="94" bestFit="1" customWidth="1"/>
    <col min="6136" max="6136" width="7.7109375" style="94" bestFit="1" customWidth="1"/>
    <col min="6137" max="6137" width="7" style="94" bestFit="1" customWidth="1"/>
    <col min="6138" max="6138" width="7.7109375" style="94" bestFit="1" customWidth="1"/>
    <col min="6139" max="6140" width="10.7109375" style="94" customWidth="1"/>
    <col min="6141" max="6389" width="9.140625" style="94"/>
    <col min="6390" max="6390" width="33.7109375" style="94" customWidth="1"/>
    <col min="6391" max="6391" width="10.28515625" style="94" bestFit="1" customWidth="1"/>
    <col min="6392" max="6392" width="7.7109375" style="94" bestFit="1" customWidth="1"/>
    <col min="6393" max="6393" width="7" style="94" bestFit="1" customWidth="1"/>
    <col min="6394" max="6394" width="7.7109375" style="94" bestFit="1" customWidth="1"/>
    <col min="6395" max="6396" width="10.7109375" style="94" customWidth="1"/>
    <col min="6397" max="6645" width="9.140625" style="94"/>
    <col min="6646" max="6646" width="33.7109375" style="94" customWidth="1"/>
    <col min="6647" max="6647" width="10.28515625" style="94" bestFit="1" customWidth="1"/>
    <col min="6648" max="6648" width="7.7109375" style="94" bestFit="1" customWidth="1"/>
    <col min="6649" max="6649" width="7" style="94" bestFit="1" customWidth="1"/>
    <col min="6650" max="6650" width="7.7109375" style="94" bestFit="1" customWidth="1"/>
    <col min="6651" max="6652" width="10.7109375" style="94" customWidth="1"/>
    <col min="6653" max="6901" width="9.140625" style="94"/>
    <col min="6902" max="6902" width="33.7109375" style="94" customWidth="1"/>
    <col min="6903" max="6903" width="10.28515625" style="94" bestFit="1" customWidth="1"/>
    <col min="6904" max="6904" width="7.7109375" style="94" bestFit="1" customWidth="1"/>
    <col min="6905" max="6905" width="7" style="94" bestFit="1" customWidth="1"/>
    <col min="6906" max="6906" width="7.7109375" style="94" bestFit="1" customWidth="1"/>
    <col min="6907" max="6908" width="10.7109375" style="94" customWidth="1"/>
    <col min="6909" max="7157" width="9.140625" style="94"/>
    <col min="7158" max="7158" width="33.7109375" style="94" customWidth="1"/>
    <col min="7159" max="7159" width="10.28515625" style="94" bestFit="1" customWidth="1"/>
    <col min="7160" max="7160" width="7.7109375" style="94" bestFit="1" customWidth="1"/>
    <col min="7161" max="7161" width="7" style="94" bestFit="1" customWidth="1"/>
    <col min="7162" max="7162" width="7.7109375" style="94" bestFit="1" customWidth="1"/>
    <col min="7163" max="7164" width="10.7109375" style="94" customWidth="1"/>
    <col min="7165" max="7413" width="9.140625" style="94"/>
    <col min="7414" max="7414" width="33.7109375" style="94" customWidth="1"/>
    <col min="7415" max="7415" width="10.28515625" style="94" bestFit="1" customWidth="1"/>
    <col min="7416" max="7416" width="7.7109375" style="94" bestFit="1" customWidth="1"/>
    <col min="7417" max="7417" width="7" style="94" bestFit="1" customWidth="1"/>
    <col min="7418" max="7418" width="7.7109375" style="94" bestFit="1" customWidth="1"/>
    <col min="7419" max="7420" width="10.7109375" style="94" customWidth="1"/>
    <col min="7421" max="7669" width="9.140625" style="94"/>
    <col min="7670" max="7670" width="33.7109375" style="94" customWidth="1"/>
    <col min="7671" max="7671" width="10.28515625" style="94" bestFit="1" customWidth="1"/>
    <col min="7672" max="7672" width="7.7109375" style="94" bestFit="1" customWidth="1"/>
    <col min="7673" max="7673" width="7" style="94" bestFit="1" customWidth="1"/>
    <col min="7674" max="7674" width="7.7109375" style="94" bestFit="1" customWidth="1"/>
    <col min="7675" max="7676" width="10.7109375" style="94" customWidth="1"/>
    <col min="7677" max="7925" width="9.140625" style="94"/>
    <col min="7926" max="7926" width="33.7109375" style="94" customWidth="1"/>
    <col min="7927" max="7927" width="10.28515625" style="94" bestFit="1" customWidth="1"/>
    <col min="7928" max="7928" width="7.7109375" style="94" bestFit="1" customWidth="1"/>
    <col min="7929" max="7929" width="7" style="94" bestFit="1" customWidth="1"/>
    <col min="7930" max="7930" width="7.7109375" style="94" bestFit="1" customWidth="1"/>
    <col min="7931" max="7932" width="10.7109375" style="94" customWidth="1"/>
    <col min="7933" max="8181" width="9.140625" style="94"/>
    <col min="8182" max="8182" width="33.7109375" style="94" customWidth="1"/>
    <col min="8183" max="8183" width="10.28515625" style="94" bestFit="1" customWidth="1"/>
    <col min="8184" max="8184" width="7.7109375" style="94" bestFit="1" customWidth="1"/>
    <col min="8185" max="8185" width="7" style="94" bestFit="1" customWidth="1"/>
    <col min="8186" max="8186" width="7.7109375" style="94" bestFit="1" customWidth="1"/>
    <col min="8187" max="8188" width="10.7109375" style="94" customWidth="1"/>
    <col min="8189" max="8437" width="9.140625" style="94"/>
    <col min="8438" max="8438" width="33.7109375" style="94" customWidth="1"/>
    <col min="8439" max="8439" width="10.28515625" style="94" bestFit="1" customWidth="1"/>
    <col min="8440" max="8440" width="7.7109375" style="94" bestFit="1" customWidth="1"/>
    <col min="8441" max="8441" width="7" style="94" bestFit="1" customWidth="1"/>
    <col min="8442" max="8442" width="7.7109375" style="94" bestFit="1" customWidth="1"/>
    <col min="8443" max="8444" width="10.7109375" style="94" customWidth="1"/>
    <col min="8445" max="8693" width="9.140625" style="94"/>
    <col min="8694" max="8694" width="33.7109375" style="94" customWidth="1"/>
    <col min="8695" max="8695" width="10.28515625" style="94" bestFit="1" customWidth="1"/>
    <col min="8696" max="8696" width="7.7109375" style="94" bestFit="1" customWidth="1"/>
    <col min="8697" max="8697" width="7" style="94" bestFit="1" customWidth="1"/>
    <col min="8698" max="8698" width="7.7109375" style="94" bestFit="1" customWidth="1"/>
    <col min="8699" max="8700" width="10.7109375" style="94" customWidth="1"/>
    <col min="8701" max="8949" width="9.140625" style="94"/>
    <col min="8950" max="8950" width="33.7109375" style="94" customWidth="1"/>
    <col min="8951" max="8951" width="10.28515625" style="94" bestFit="1" customWidth="1"/>
    <col min="8952" max="8952" width="7.7109375" style="94" bestFit="1" customWidth="1"/>
    <col min="8953" max="8953" width="7" style="94" bestFit="1" customWidth="1"/>
    <col min="8954" max="8954" width="7.7109375" style="94" bestFit="1" customWidth="1"/>
    <col min="8955" max="8956" width="10.7109375" style="94" customWidth="1"/>
    <col min="8957" max="9205" width="9.140625" style="94"/>
    <col min="9206" max="9206" width="33.7109375" style="94" customWidth="1"/>
    <col min="9207" max="9207" width="10.28515625" style="94" bestFit="1" customWidth="1"/>
    <col min="9208" max="9208" width="7.7109375" style="94" bestFit="1" customWidth="1"/>
    <col min="9209" max="9209" width="7" style="94" bestFit="1" customWidth="1"/>
    <col min="9210" max="9210" width="7.7109375" style="94" bestFit="1" customWidth="1"/>
    <col min="9211" max="9212" width="10.7109375" style="94" customWidth="1"/>
    <col min="9213" max="9461" width="9.140625" style="94"/>
    <col min="9462" max="9462" width="33.7109375" style="94" customWidth="1"/>
    <col min="9463" max="9463" width="10.28515625" style="94" bestFit="1" customWidth="1"/>
    <col min="9464" max="9464" width="7.7109375" style="94" bestFit="1" customWidth="1"/>
    <col min="9465" max="9465" width="7" style="94" bestFit="1" customWidth="1"/>
    <col min="9466" max="9466" width="7.7109375" style="94" bestFit="1" customWidth="1"/>
    <col min="9467" max="9468" width="10.7109375" style="94" customWidth="1"/>
    <col min="9469" max="9717" width="9.140625" style="94"/>
    <col min="9718" max="9718" width="33.7109375" style="94" customWidth="1"/>
    <col min="9719" max="9719" width="10.28515625" style="94" bestFit="1" customWidth="1"/>
    <col min="9720" max="9720" width="7.7109375" style="94" bestFit="1" customWidth="1"/>
    <col min="9721" max="9721" width="7" style="94" bestFit="1" customWidth="1"/>
    <col min="9722" max="9722" width="7.7109375" style="94" bestFit="1" customWidth="1"/>
    <col min="9723" max="9724" width="10.7109375" style="94" customWidth="1"/>
    <col min="9725" max="9973" width="9.140625" style="94"/>
    <col min="9974" max="9974" width="33.7109375" style="94" customWidth="1"/>
    <col min="9975" max="9975" width="10.28515625" style="94" bestFit="1" customWidth="1"/>
    <col min="9976" max="9976" width="7.7109375" style="94" bestFit="1" customWidth="1"/>
    <col min="9977" max="9977" width="7" style="94" bestFit="1" customWidth="1"/>
    <col min="9978" max="9978" width="7.7109375" style="94" bestFit="1" customWidth="1"/>
    <col min="9979" max="9980" width="10.7109375" style="94" customWidth="1"/>
    <col min="9981" max="10229" width="9.140625" style="94"/>
    <col min="10230" max="10230" width="33.7109375" style="94" customWidth="1"/>
    <col min="10231" max="10231" width="10.28515625" style="94" bestFit="1" customWidth="1"/>
    <col min="10232" max="10232" width="7.7109375" style="94" bestFit="1" customWidth="1"/>
    <col min="10233" max="10233" width="7" style="94" bestFit="1" customWidth="1"/>
    <col min="10234" max="10234" width="7.7109375" style="94" bestFit="1" customWidth="1"/>
    <col min="10235" max="10236" width="10.7109375" style="94" customWidth="1"/>
    <col min="10237" max="10485" width="9.140625" style="94"/>
    <col min="10486" max="10486" width="33.7109375" style="94" customWidth="1"/>
    <col min="10487" max="10487" width="10.28515625" style="94" bestFit="1" customWidth="1"/>
    <col min="10488" max="10488" width="7.7109375" style="94" bestFit="1" customWidth="1"/>
    <col min="10489" max="10489" width="7" style="94" bestFit="1" customWidth="1"/>
    <col min="10490" max="10490" width="7.7109375" style="94" bestFit="1" customWidth="1"/>
    <col min="10491" max="10492" width="10.7109375" style="94" customWidth="1"/>
    <col min="10493" max="10741" width="9.140625" style="94"/>
    <col min="10742" max="10742" width="33.7109375" style="94" customWidth="1"/>
    <col min="10743" max="10743" width="10.28515625" style="94" bestFit="1" customWidth="1"/>
    <col min="10744" max="10744" width="7.7109375" style="94" bestFit="1" customWidth="1"/>
    <col min="10745" max="10745" width="7" style="94" bestFit="1" customWidth="1"/>
    <col min="10746" max="10746" width="7.7109375" style="94" bestFit="1" customWidth="1"/>
    <col min="10747" max="10748" width="10.7109375" style="94" customWidth="1"/>
    <col min="10749" max="10997" width="9.140625" style="94"/>
    <col min="10998" max="10998" width="33.7109375" style="94" customWidth="1"/>
    <col min="10999" max="10999" width="10.28515625" style="94" bestFit="1" customWidth="1"/>
    <col min="11000" max="11000" width="7.7109375" style="94" bestFit="1" customWidth="1"/>
    <col min="11001" max="11001" width="7" style="94" bestFit="1" customWidth="1"/>
    <col min="11002" max="11002" width="7.7109375" style="94" bestFit="1" customWidth="1"/>
    <col min="11003" max="11004" width="10.7109375" style="94" customWidth="1"/>
    <col min="11005" max="11253" width="9.140625" style="94"/>
    <col min="11254" max="11254" width="33.7109375" style="94" customWidth="1"/>
    <col min="11255" max="11255" width="10.28515625" style="94" bestFit="1" customWidth="1"/>
    <col min="11256" max="11256" width="7.7109375" style="94" bestFit="1" customWidth="1"/>
    <col min="11257" max="11257" width="7" style="94" bestFit="1" customWidth="1"/>
    <col min="11258" max="11258" width="7.7109375" style="94" bestFit="1" customWidth="1"/>
    <col min="11259" max="11260" width="10.7109375" style="94" customWidth="1"/>
    <col min="11261" max="11509" width="9.140625" style="94"/>
    <col min="11510" max="11510" width="33.7109375" style="94" customWidth="1"/>
    <col min="11511" max="11511" width="10.28515625" style="94" bestFit="1" customWidth="1"/>
    <col min="11512" max="11512" width="7.7109375" style="94" bestFit="1" customWidth="1"/>
    <col min="11513" max="11513" width="7" style="94" bestFit="1" customWidth="1"/>
    <col min="11514" max="11514" width="7.7109375" style="94" bestFit="1" customWidth="1"/>
    <col min="11515" max="11516" width="10.7109375" style="94" customWidth="1"/>
    <col min="11517" max="11765" width="9.140625" style="94"/>
    <col min="11766" max="11766" width="33.7109375" style="94" customWidth="1"/>
    <col min="11767" max="11767" width="10.28515625" style="94" bestFit="1" customWidth="1"/>
    <col min="11768" max="11768" width="7.7109375" style="94" bestFit="1" customWidth="1"/>
    <col min="11769" max="11769" width="7" style="94" bestFit="1" customWidth="1"/>
    <col min="11770" max="11770" width="7.7109375" style="94" bestFit="1" customWidth="1"/>
    <col min="11771" max="11772" width="10.7109375" style="94" customWidth="1"/>
    <col min="11773" max="12021" width="9.140625" style="94"/>
    <col min="12022" max="12022" width="33.7109375" style="94" customWidth="1"/>
    <col min="12023" max="12023" width="10.28515625" style="94" bestFit="1" customWidth="1"/>
    <col min="12024" max="12024" width="7.7109375" style="94" bestFit="1" customWidth="1"/>
    <col min="12025" max="12025" width="7" style="94" bestFit="1" customWidth="1"/>
    <col min="12026" max="12026" width="7.7109375" style="94" bestFit="1" customWidth="1"/>
    <col min="12027" max="12028" width="10.7109375" style="94" customWidth="1"/>
    <col min="12029" max="12277" width="9.140625" style="94"/>
    <col min="12278" max="12278" width="33.7109375" style="94" customWidth="1"/>
    <col min="12279" max="12279" width="10.28515625" style="94" bestFit="1" customWidth="1"/>
    <col min="12280" max="12280" width="7.7109375" style="94" bestFit="1" customWidth="1"/>
    <col min="12281" max="12281" width="7" style="94" bestFit="1" customWidth="1"/>
    <col min="12282" max="12282" width="7.7109375" style="94" bestFit="1" customWidth="1"/>
    <col min="12283" max="12284" width="10.7109375" style="94" customWidth="1"/>
    <col min="12285" max="12533" width="9.140625" style="94"/>
    <col min="12534" max="12534" width="33.7109375" style="94" customWidth="1"/>
    <col min="12535" max="12535" width="10.28515625" style="94" bestFit="1" customWidth="1"/>
    <col min="12536" max="12536" width="7.7109375" style="94" bestFit="1" customWidth="1"/>
    <col min="12537" max="12537" width="7" style="94" bestFit="1" customWidth="1"/>
    <col min="12538" max="12538" width="7.7109375" style="94" bestFit="1" customWidth="1"/>
    <col min="12539" max="12540" width="10.7109375" style="94" customWidth="1"/>
    <col min="12541" max="12789" width="9.140625" style="94"/>
    <col min="12790" max="12790" width="33.7109375" style="94" customWidth="1"/>
    <col min="12791" max="12791" width="10.28515625" style="94" bestFit="1" customWidth="1"/>
    <col min="12792" max="12792" width="7.7109375" style="94" bestFit="1" customWidth="1"/>
    <col min="12793" max="12793" width="7" style="94" bestFit="1" customWidth="1"/>
    <col min="12794" max="12794" width="7.7109375" style="94" bestFit="1" customWidth="1"/>
    <col min="12795" max="12796" width="10.7109375" style="94" customWidth="1"/>
    <col min="12797" max="13045" width="9.140625" style="94"/>
    <col min="13046" max="13046" width="33.7109375" style="94" customWidth="1"/>
    <col min="13047" max="13047" width="10.28515625" style="94" bestFit="1" customWidth="1"/>
    <col min="13048" max="13048" width="7.7109375" style="94" bestFit="1" customWidth="1"/>
    <col min="13049" max="13049" width="7" style="94" bestFit="1" customWidth="1"/>
    <col min="13050" max="13050" width="7.7109375" style="94" bestFit="1" customWidth="1"/>
    <col min="13051" max="13052" width="10.7109375" style="94" customWidth="1"/>
    <col min="13053" max="13301" width="9.140625" style="94"/>
    <col min="13302" max="13302" width="33.7109375" style="94" customWidth="1"/>
    <col min="13303" max="13303" width="10.28515625" style="94" bestFit="1" customWidth="1"/>
    <col min="13304" max="13304" width="7.7109375" style="94" bestFit="1" customWidth="1"/>
    <col min="13305" max="13305" width="7" style="94" bestFit="1" customWidth="1"/>
    <col min="13306" max="13306" width="7.7109375" style="94" bestFit="1" customWidth="1"/>
    <col min="13307" max="13308" width="10.7109375" style="94" customWidth="1"/>
    <col min="13309" max="13557" width="9.140625" style="94"/>
    <col min="13558" max="13558" width="33.7109375" style="94" customWidth="1"/>
    <col min="13559" max="13559" width="10.28515625" style="94" bestFit="1" customWidth="1"/>
    <col min="13560" max="13560" width="7.7109375" style="94" bestFit="1" customWidth="1"/>
    <col min="13561" max="13561" width="7" style="94" bestFit="1" customWidth="1"/>
    <col min="13562" max="13562" width="7.7109375" style="94" bestFit="1" customWidth="1"/>
    <col min="13563" max="13564" width="10.7109375" style="94" customWidth="1"/>
    <col min="13565" max="13813" width="9.140625" style="94"/>
    <col min="13814" max="13814" width="33.7109375" style="94" customWidth="1"/>
    <col min="13815" max="13815" width="10.28515625" style="94" bestFit="1" customWidth="1"/>
    <col min="13816" max="13816" width="7.7109375" style="94" bestFit="1" customWidth="1"/>
    <col min="13817" max="13817" width="7" style="94" bestFit="1" customWidth="1"/>
    <col min="13818" max="13818" width="7.7109375" style="94" bestFit="1" customWidth="1"/>
    <col min="13819" max="13820" width="10.7109375" style="94" customWidth="1"/>
    <col min="13821" max="14069" width="9.140625" style="94"/>
    <col min="14070" max="14070" width="33.7109375" style="94" customWidth="1"/>
    <col min="14071" max="14071" width="10.28515625" style="94" bestFit="1" customWidth="1"/>
    <col min="14072" max="14072" width="7.7109375" style="94" bestFit="1" customWidth="1"/>
    <col min="14073" max="14073" width="7" style="94" bestFit="1" customWidth="1"/>
    <col min="14074" max="14074" width="7.7109375" style="94" bestFit="1" customWidth="1"/>
    <col min="14075" max="14076" width="10.7109375" style="94" customWidth="1"/>
    <col min="14077" max="14325" width="9.140625" style="94"/>
    <col min="14326" max="14326" width="33.7109375" style="94" customWidth="1"/>
    <col min="14327" max="14327" width="10.28515625" style="94" bestFit="1" customWidth="1"/>
    <col min="14328" max="14328" width="7.7109375" style="94" bestFit="1" customWidth="1"/>
    <col min="14329" max="14329" width="7" style="94" bestFit="1" customWidth="1"/>
    <col min="14330" max="14330" width="7.7109375" style="94" bestFit="1" customWidth="1"/>
    <col min="14331" max="14332" width="10.7109375" style="94" customWidth="1"/>
    <col min="14333" max="14581" width="9.140625" style="94"/>
    <col min="14582" max="14582" width="33.7109375" style="94" customWidth="1"/>
    <col min="14583" max="14583" width="10.28515625" style="94" bestFit="1" customWidth="1"/>
    <col min="14584" max="14584" width="7.7109375" style="94" bestFit="1" customWidth="1"/>
    <col min="14585" max="14585" width="7" style="94" bestFit="1" customWidth="1"/>
    <col min="14586" max="14586" width="7.7109375" style="94" bestFit="1" customWidth="1"/>
    <col min="14587" max="14588" width="10.7109375" style="94" customWidth="1"/>
    <col min="14589" max="14837" width="9.140625" style="94"/>
    <col min="14838" max="14838" width="33.7109375" style="94" customWidth="1"/>
    <col min="14839" max="14839" width="10.28515625" style="94" bestFit="1" customWidth="1"/>
    <col min="14840" max="14840" width="7.7109375" style="94" bestFit="1" customWidth="1"/>
    <col min="14841" max="14841" width="7" style="94" bestFit="1" customWidth="1"/>
    <col min="14842" max="14842" width="7.7109375" style="94" bestFit="1" customWidth="1"/>
    <col min="14843" max="14844" width="10.7109375" style="94" customWidth="1"/>
    <col min="14845" max="15093" width="9.140625" style="94"/>
    <col min="15094" max="15094" width="33.7109375" style="94" customWidth="1"/>
    <col min="15095" max="15095" width="10.28515625" style="94" bestFit="1" customWidth="1"/>
    <col min="15096" max="15096" width="7.7109375" style="94" bestFit="1" customWidth="1"/>
    <col min="15097" max="15097" width="7" style="94" bestFit="1" customWidth="1"/>
    <col min="15098" max="15098" width="7.7109375" style="94" bestFit="1" customWidth="1"/>
    <col min="15099" max="15100" width="10.7109375" style="94" customWidth="1"/>
    <col min="15101" max="15349" width="9.140625" style="94"/>
    <col min="15350" max="15350" width="33.7109375" style="94" customWidth="1"/>
    <col min="15351" max="15351" width="10.28515625" style="94" bestFit="1" customWidth="1"/>
    <col min="15352" max="15352" width="7.7109375" style="94" bestFit="1" customWidth="1"/>
    <col min="15353" max="15353" width="7" style="94" bestFit="1" customWidth="1"/>
    <col min="15354" max="15354" width="7.7109375" style="94" bestFit="1" customWidth="1"/>
    <col min="15355" max="15356" width="10.7109375" style="94" customWidth="1"/>
    <col min="15357" max="15605" width="9.140625" style="94"/>
    <col min="15606" max="15606" width="33.7109375" style="94" customWidth="1"/>
    <col min="15607" max="15607" width="10.28515625" style="94" bestFit="1" customWidth="1"/>
    <col min="15608" max="15608" width="7.7109375" style="94" bestFit="1" customWidth="1"/>
    <col min="15609" max="15609" width="7" style="94" bestFit="1" customWidth="1"/>
    <col min="15610" max="15610" width="7.7109375" style="94" bestFit="1" customWidth="1"/>
    <col min="15611" max="15612" width="10.7109375" style="94" customWidth="1"/>
    <col min="15613" max="15861" width="9.140625" style="94"/>
    <col min="15862" max="15862" width="33.7109375" style="94" customWidth="1"/>
    <col min="15863" max="15863" width="10.28515625" style="94" bestFit="1" customWidth="1"/>
    <col min="15864" max="15864" width="7.7109375" style="94" bestFit="1" customWidth="1"/>
    <col min="15865" max="15865" width="7" style="94" bestFit="1" customWidth="1"/>
    <col min="15866" max="15866" width="7.7109375" style="94" bestFit="1" customWidth="1"/>
    <col min="15867" max="15868" width="10.7109375" style="94" customWidth="1"/>
    <col min="15869" max="16117" width="9.140625" style="94"/>
    <col min="16118" max="16118" width="33.7109375" style="94" customWidth="1"/>
    <col min="16119" max="16119" width="10.28515625" style="94" bestFit="1" customWidth="1"/>
    <col min="16120" max="16120" width="7.7109375" style="94" bestFit="1" customWidth="1"/>
    <col min="16121" max="16121" width="7" style="94" bestFit="1" customWidth="1"/>
    <col min="16122" max="16122" width="7.7109375" style="94" bestFit="1" customWidth="1"/>
    <col min="16123" max="16124" width="10.7109375" style="94" customWidth="1"/>
    <col min="16125" max="16384" width="9.140625" style="94"/>
  </cols>
  <sheetData>
    <row r="1" spans="1:12" ht="20.100000000000001" customHeight="1">
      <c r="A1" s="92" t="s">
        <v>93</v>
      </c>
      <c r="B1" s="93"/>
      <c r="C1" s="93"/>
      <c r="D1" s="93"/>
      <c r="E1" s="93"/>
      <c r="F1" s="93"/>
      <c r="G1" s="93"/>
    </row>
    <row r="2" spans="1:12" ht="20.100000000000001" customHeight="1">
      <c r="A2" s="95"/>
      <c r="B2" s="96"/>
    </row>
    <row r="3" spans="1:12" ht="20.100000000000001" customHeight="1">
      <c r="A3" s="97"/>
      <c r="B3" s="97"/>
      <c r="G3" s="98"/>
    </row>
    <row r="4" spans="1:12" ht="15" customHeight="1">
      <c r="A4" s="99"/>
      <c r="B4" s="100" t="s">
        <v>94</v>
      </c>
      <c r="C4" s="100" t="s">
        <v>1</v>
      </c>
      <c r="D4" s="100" t="s">
        <v>20</v>
      </c>
      <c r="E4" s="100" t="s">
        <v>20</v>
      </c>
      <c r="F4" s="692" t="s">
        <v>95</v>
      </c>
      <c r="G4" s="692" t="s">
        <v>96</v>
      </c>
    </row>
    <row r="5" spans="1:12" ht="15" customHeight="1">
      <c r="A5" s="97"/>
      <c r="B5" s="101" t="s">
        <v>97</v>
      </c>
      <c r="C5" s="101" t="s">
        <v>612</v>
      </c>
      <c r="D5" s="102" t="s">
        <v>98</v>
      </c>
      <c r="E5" s="101" t="s">
        <v>21</v>
      </c>
      <c r="F5" s="693" t="s">
        <v>99</v>
      </c>
      <c r="G5" s="693" t="s">
        <v>99</v>
      </c>
    </row>
    <row r="6" spans="1:12" ht="15" customHeight="1">
      <c r="A6" s="97"/>
      <c r="C6" s="101" t="s">
        <v>100</v>
      </c>
      <c r="D6" s="101" t="s">
        <v>100</v>
      </c>
      <c r="E6" s="101" t="s">
        <v>100</v>
      </c>
      <c r="F6" s="103" t="s">
        <v>101</v>
      </c>
      <c r="G6" s="103" t="s">
        <v>101</v>
      </c>
    </row>
    <row r="7" spans="1:12" ht="15" customHeight="1">
      <c r="A7" s="97"/>
      <c r="B7" s="104"/>
      <c r="C7" s="104">
        <v>2025</v>
      </c>
      <c r="D7" s="104">
        <v>2025</v>
      </c>
      <c r="E7" s="104">
        <v>2025</v>
      </c>
      <c r="F7" s="105" t="s">
        <v>102</v>
      </c>
      <c r="G7" s="105" t="s">
        <v>102</v>
      </c>
    </row>
    <row r="8" spans="1:12" ht="15">
      <c r="A8" s="97"/>
      <c r="B8" s="106"/>
      <c r="C8" s="107"/>
      <c r="D8" s="107"/>
      <c r="E8" s="107"/>
      <c r="F8" s="107"/>
      <c r="G8" s="107"/>
    </row>
    <row r="9" spans="1:12" ht="17.850000000000001" customHeight="1">
      <c r="A9" s="108" t="s">
        <v>103</v>
      </c>
      <c r="B9" s="109" t="s">
        <v>38</v>
      </c>
      <c r="C9" s="110">
        <v>4075.20519821683</v>
      </c>
      <c r="D9" s="110">
        <v>4216.7978081298097</v>
      </c>
      <c r="E9" s="111">
        <v>11731.735659161091</v>
      </c>
      <c r="F9" s="112">
        <v>99.471798840890642</v>
      </c>
      <c r="G9" s="112">
        <v>103.82094828321229</v>
      </c>
      <c r="H9" s="113"/>
      <c r="I9" s="113"/>
      <c r="J9" s="113"/>
      <c r="K9" s="113"/>
      <c r="L9" s="113"/>
    </row>
    <row r="10" spans="1:12" ht="17.850000000000001" customHeight="1">
      <c r="A10" s="108" t="s">
        <v>104</v>
      </c>
      <c r="B10" s="109" t="s">
        <v>105</v>
      </c>
      <c r="C10" s="110">
        <v>607.5</v>
      </c>
      <c r="D10" s="110">
        <v>700</v>
      </c>
      <c r="E10" s="111">
        <v>1960.4</v>
      </c>
      <c r="F10" s="112">
        <v>97.237077886899385</v>
      </c>
      <c r="G10" s="112">
        <v>93.635561643809453</v>
      </c>
      <c r="H10" s="113"/>
      <c r="I10" s="113"/>
      <c r="J10" s="113"/>
      <c r="K10" s="113"/>
      <c r="L10" s="113"/>
    </row>
    <row r="11" spans="1:12" ht="17.850000000000001" customHeight="1">
      <c r="A11" s="108" t="s">
        <v>106</v>
      </c>
      <c r="B11" s="109" t="s">
        <v>107</v>
      </c>
      <c r="C11" s="110">
        <v>439.22</v>
      </c>
      <c r="D11" s="110">
        <v>570</v>
      </c>
      <c r="E11" s="111">
        <v>1467.52</v>
      </c>
      <c r="F11" s="112">
        <v>92.300218605780898</v>
      </c>
      <c r="G11" s="112">
        <v>87.113596362352013</v>
      </c>
      <c r="H11" s="113"/>
      <c r="I11" s="113"/>
      <c r="J11" s="113"/>
      <c r="K11" s="113"/>
      <c r="L11" s="113"/>
    </row>
    <row r="12" spans="1:12" ht="17.850000000000001" customHeight="1">
      <c r="A12" s="108" t="s">
        <v>108</v>
      </c>
      <c r="B12" s="109" t="s">
        <v>38</v>
      </c>
      <c r="C12" s="110">
        <v>63.236362999999997</v>
      </c>
      <c r="D12" s="110">
        <v>74.872109999999964</v>
      </c>
      <c r="E12" s="111">
        <v>209.06596299999993</v>
      </c>
      <c r="F12" s="112">
        <v>148.96583478214617</v>
      </c>
      <c r="G12" s="112">
        <v>107.02178323622786</v>
      </c>
      <c r="H12" s="113"/>
      <c r="I12" s="113"/>
      <c r="J12" s="113"/>
      <c r="K12" s="113"/>
      <c r="L12" s="113"/>
    </row>
    <row r="13" spans="1:12" ht="17.850000000000001" customHeight="1">
      <c r="A13" s="108" t="s">
        <v>109</v>
      </c>
      <c r="B13" s="109" t="s">
        <v>105</v>
      </c>
      <c r="C13" s="110">
        <v>1405.8460300000002</v>
      </c>
      <c r="D13" s="110">
        <v>1494.6109957186</v>
      </c>
      <c r="E13" s="111">
        <v>4304.5022157185995</v>
      </c>
      <c r="F13" s="112">
        <v>128.04160591423187</v>
      </c>
      <c r="G13" s="112">
        <v>104.92250901198328</v>
      </c>
      <c r="H13" s="113"/>
      <c r="I13" s="113"/>
      <c r="J13" s="113"/>
      <c r="K13" s="113"/>
      <c r="L13" s="113"/>
    </row>
    <row r="14" spans="1:12" ht="17.850000000000001" customHeight="1">
      <c r="A14" s="108" t="s">
        <v>110</v>
      </c>
      <c r="B14" s="109" t="s">
        <v>105</v>
      </c>
      <c r="C14" s="110">
        <v>123.78146000000001</v>
      </c>
      <c r="D14" s="110">
        <v>127.5</v>
      </c>
      <c r="E14" s="111">
        <v>380.13121999999998</v>
      </c>
      <c r="F14" s="112">
        <v>109.00999685794714</v>
      </c>
      <c r="G14" s="114">
        <v>106.55564149945589</v>
      </c>
      <c r="H14" s="113"/>
      <c r="I14" s="113"/>
      <c r="J14" s="113"/>
      <c r="K14" s="113"/>
      <c r="L14" s="113"/>
    </row>
    <row r="15" spans="1:12" ht="17.850000000000001" customHeight="1">
      <c r="A15" s="108" t="s">
        <v>111</v>
      </c>
      <c r="B15" s="109" t="s">
        <v>105</v>
      </c>
      <c r="C15" s="110">
        <v>503.89249176778117</v>
      </c>
      <c r="D15" s="110">
        <v>568.13061174210657</v>
      </c>
      <c r="E15" s="111">
        <v>1557.908219804799</v>
      </c>
      <c r="F15" s="112">
        <v>111.90281893679467</v>
      </c>
      <c r="G15" s="112">
        <v>107.05456570375827</v>
      </c>
      <c r="H15" s="113"/>
      <c r="I15" s="113"/>
      <c r="J15" s="113"/>
      <c r="K15" s="113"/>
      <c r="L15" s="113"/>
    </row>
    <row r="16" spans="1:12" ht="17.850000000000001" customHeight="1">
      <c r="A16" s="108" t="s">
        <v>112</v>
      </c>
      <c r="B16" s="109" t="s">
        <v>113</v>
      </c>
      <c r="C16" s="110">
        <v>130.7039853949554</v>
      </c>
      <c r="D16" s="110">
        <v>144.57426397367971</v>
      </c>
      <c r="E16" s="111">
        <v>407.30005556788251</v>
      </c>
      <c r="F16" s="112">
        <v>103.1347296145525</v>
      </c>
      <c r="G16" s="112">
        <v>104.00941108832238</v>
      </c>
      <c r="H16" s="113"/>
      <c r="I16" s="113"/>
      <c r="J16" s="113"/>
      <c r="K16" s="113"/>
      <c r="L16" s="113"/>
    </row>
    <row r="17" spans="1:12" ht="17.850000000000001" customHeight="1">
      <c r="A17" s="108" t="s">
        <v>114</v>
      </c>
      <c r="B17" s="109" t="s">
        <v>38</v>
      </c>
      <c r="C17" s="110">
        <v>10.999531496043947</v>
      </c>
      <c r="D17" s="110">
        <v>12.92349201957289</v>
      </c>
      <c r="E17" s="111">
        <v>34.249151009420046</v>
      </c>
      <c r="F17" s="112">
        <v>101.89617613792392</v>
      </c>
      <c r="G17" s="112">
        <v>101.81279741472042</v>
      </c>
      <c r="H17" s="113"/>
      <c r="I17" s="113"/>
      <c r="J17" s="113"/>
      <c r="K17" s="113"/>
      <c r="L17" s="113"/>
    </row>
    <row r="18" spans="1:12" ht="17.850000000000001" customHeight="1">
      <c r="A18" s="108" t="s">
        <v>115</v>
      </c>
      <c r="B18" s="109" t="s">
        <v>105</v>
      </c>
      <c r="C18" s="110">
        <v>243.141803424561</v>
      </c>
      <c r="D18" s="110">
        <v>283.63835250055104</v>
      </c>
      <c r="E18" s="111">
        <v>761.27936162159187</v>
      </c>
      <c r="F18" s="112">
        <v>101.49396193994322</v>
      </c>
      <c r="G18" s="112">
        <v>102.90995585439336</v>
      </c>
      <c r="H18" s="113"/>
      <c r="I18" s="113"/>
      <c r="J18" s="113"/>
      <c r="K18" s="113"/>
      <c r="L18" s="113"/>
    </row>
    <row r="19" spans="1:12" ht="17.850000000000001" customHeight="1">
      <c r="A19" s="108" t="s">
        <v>116</v>
      </c>
      <c r="B19" s="109" t="s">
        <v>105</v>
      </c>
      <c r="C19" s="110">
        <v>26.4790378327884</v>
      </c>
      <c r="D19" s="110">
        <v>27.5400705277908</v>
      </c>
      <c r="E19" s="111">
        <v>79.405054898861096</v>
      </c>
      <c r="F19" s="112">
        <v>104.39178464968759</v>
      </c>
      <c r="G19" s="112">
        <v>104.71189160961454</v>
      </c>
      <c r="H19" s="113"/>
      <c r="I19" s="113"/>
      <c r="J19" s="113"/>
      <c r="K19" s="113"/>
      <c r="L19" s="113"/>
    </row>
    <row r="20" spans="1:12" ht="17.850000000000001" customHeight="1">
      <c r="A20" s="108" t="s">
        <v>117</v>
      </c>
      <c r="B20" s="109" t="s">
        <v>105</v>
      </c>
      <c r="C20" s="110">
        <v>1113.7430731083971</v>
      </c>
      <c r="D20" s="110">
        <v>1182.5991866540332</v>
      </c>
      <c r="E20" s="111">
        <v>3465.6668872356249</v>
      </c>
      <c r="F20" s="112">
        <v>108.66980810053141</v>
      </c>
      <c r="G20" s="112">
        <v>106.30491521931104</v>
      </c>
      <c r="H20" s="113"/>
      <c r="I20" s="113"/>
      <c r="J20" s="113"/>
      <c r="K20" s="113"/>
      <c r="L20" s="113"/>
    </row>
    <row r="21" spans="1:12" ht="17.850000000000001" customHeight="1">
      <c r="A21" s="108" t="s">
        <v>118</v>
      </c>
      <c r="B21" s="109" t="s">
        <v>105</v>
      </c>
      <c r="C21" s="110">
        <v>674.86363653936144</v>
      </c>
      <c r="D21" s="110">
        <v>725.82587521684059</v>
      </c>
      <c r="E21" s="111">
        <v>2073.5687915051485</v>
      </c>
      <c r="F21" s="112">
        <v>112.32217196175188</v>
      </c>
      <c r="G21" s="112">
        <v>107.38496849361698</v>
      </c>
      <c r="H21" s="113"/>
      <c r="I21" s="113"/>
      <c r="J21" s="113"/>
      <c r="K21" s="113"/>
      <c r="L21" s="113"/>
    </row>
    <row r="22" spans="1:12" ht="17.850000000000001" customHeight="1">
      <c r="A22" s="108" t="s">
        <v>119</v>
      </c>
      <c r="B22" s="109" t="s">
        <v>113</v>
      </c>
      <c r="C22" s="110">
        <v>280.02986126412509</v>
      </c>
      <c r="D22" s="110">
        <v>349.24958584314277</v>
      </c>
      <c r="E22" s="111">
        <v>970.39986019433627</v>
      </c>
      <c r="F22" s="112">
        <v>102.01070516304665</v>
      </c>
      <c r="G22" s="112">
        <v>99.268429178279206</v>
      </c>
      <c r="H22" s="113"/>
      <c r="I22" s="113"/>
      <c r="J22" s="113"/>
      <c r="K22" s="113"/>
      <c r="L22" s="113"/>
    </row>
    <row r="23" spans="1:12" ht="17.850000000000001" customHeight="1">
      <c r="A23" s="70" t="s">
        <v>120</v>
      </c>
      <c r="B23" s="109" t="s">
        <v>121</v>
      </c>
      <c r="C23" s="110">
        <v>570.12755605360474</v>
      </c>
      <c r="D23" s="110">
        <v>629.54909514907285</v>
      </c>
      <c r="E23" s="111">
        <v>1736.0633490145815</v>
      </c>
      <c r="F23" s="112">
        <v>99.651617752128658</v>
      </c>
      <c r="G23" s="112">
        <v>99.626326483796561</v>
      </c>
      <c r="H23" s="113"/>
      <c r="I23" s="113"/>
      <c r="J23" s="113"/>
      <c r="K23" s="113"/>
      <c r="L23" s="113"/>
    </row>
    <row r="24" spans="1:12" ht="17.850000000000001" customHeight="1">
      <c r="A24" s="70" t="s">
        <v>122</v>
      </c>
      <c r="B24" s="109" t="s">
        <v>123</v>
      </c>
      <c r="C24" s="110">
        <v>90.098689105739396</v>
      </c>
      <c r="D24" s="110">
        <v>96.690568578594934</v>
      </c>
      <c r="E24" s="111">
        <v>273.56969268140551</v>
      </c>
      <c r="F24" s="112">
        <v>118.66785539837375</v>
      </c>
      <c r="G24" s="112">
        <v>118.57867942965046</v>
      </c>
      <c r="H24" s="113"/>
      <c r="I24" s="113"/>
      <c r="J24" s="113"/>
      <c r="K24" s="113"/>
      <c r="L24" s="113"/>
    </row>
    <row r="25" spans="1:12" ht="27.75" customHeight="1">
      <c r="A25" s="115" t="s">
        <v>124</v>
      </c>
      <c r="B25" s="109" t="s">
        <v>105</v>
      </c>
      <c r="C25" s="110">
        <v>106.07631536390427</v>
      </c>
      <c r="D25" s="110">
        <v>116.1384804944893</v>
      </c>
      <c r="E25" s="111">
        <v>321.56613026457086</v>
      </c>
      <c r="F25" s="112">
        <v>95.14088678175581</v>
      </c>
      <c r="G25" s="112">
        <v>97.622180936966458</v>
      </c>
      <c r="H25" s="113"/>
      <c r="I25" s="113"/>
      <c r="J25" s="113"/>
      <c r="K25" s="113"/>
      <c r="L25" s="113"/>
    </row>
    <row r="26" spans="1:12" ht="17.850000000000001" customHeight="1">
      <c r="A26" s="108" t="s">
        <v>125</v>
      </c>
      <c r="B26" s="109" t="s">
        <v>126</v>
      </c>
      <c r="C26" s="110">
        <v>441.01873671250081</v>
      </c>
      <c r="D26" s="110">
        <v>492.75240246455081</v>
      </c>
      <c r="E26" s="111">
        <v>1389.7546802036759</v>
      </c>
      <c r="F26" s="112">
        <v>115.9008355791017</v>
      </c>
      <c r="G26" s="112">
        <v>114.28712893040733</v>
      </c>
      <c r="H26" s="113"/>
      <c r="I26" s="113"/>
      <c r="J26" s="113"/>
      <c r="K26" s="113"/>
      <c r="L26" s="113"/>
    </row>
    <row r="27" spans="1:12" ht="17.850000000000001" customHeight="1">
      <c r="A27" s="116" t="s">
        <v>127</v>
      </c>
      <c r="B27" s="109" t="s">
        <v>128</v>
      </c>
      <c r="C27" s="110">
        <v>26.631044975002219</v>
      </c>
      <c r="D27" s="110">
        <v>28.387583881181577</v>
      </c>
      <c r="E27" s="111">
        <v>80.862017072687294</v>
      </c>
      <c r="F27" s="112">
        <v>108.93163423323706</v>
      </c>
      <c r="G27" s="112">
        <v>109.07603481553502</v>
      </c>
      <c r="H27" s="113"/>
      <c r="I27" s="113"/>
      <c r="J27" s="113"/>
      <c r="K27" s="113"/>
      <c r="L27" s="113"/>
    </row>
    <row r="28" spans="1:12" ht="17.850000000000001" customHeight="1">
      <c r="A28" s="108" t="s">
        <v>129</v>
      </c>
      <c r="B28" s="109" t="s">
        <v>38</v>
      </c>
      <c r="C28" s="110">
        <v>231.5973327746479</v>
      </c>
      <c r="D28" s="110">
        <v>235.37791308450693</v>
      </c>
      <c r="E28" s="111">
        <v>719.06561760563375</v>
      </c>
      <c r="F28" s="112">
        <v>101.80992993232823</v>
      </c>
      <c r="G28" s="112">
        <v>101.37584915312512</v>
      </c>
      <c r="H28" s="113"/>
      <c r="I28" s="113"/>
      <c r="J28" s="113"/>
      <c r="K28" s="113"/>
      <c r="L28" s="113"/>
    </row>
    <row r="29" spans="1:12" ht="17.850000000000001" customHeight="1">
      <c r="A29" s="108" t="s">
        <v>130</v>
      </c>
      <c r="B29" s="109" t="s">
        <v>105</v>
      </c>
      <c r="C29" s="110">
        <v>289.29445895095591</v>
      </c>
      <c r="D29" s="110">
        <v>287.51361870496856</v>
      </c>
      <c r="E29" s="111">
        <v>819.79935952010953</v>
      </c>
      <c r="F29" s="112">
        <v>116.2375656781761</v>
      </c>
      <c r="G29" s="112">
        <v>115.77681273922471</v>
      </c>
      <c r="H29" s="113"/>
      <c r="I29" s="113"/>
      <c r="J29" s="113"/>
      <c r="K29" s="113"/>
      <c r="L29" s="113"/>
    </row>
    <row r="30" spans="1:12" ht="17.850000000000001" customHeight="1">
      <c r="A30" s="108" t="s">
        <v>131</v>
      </c>
      <c r="B30" s="109" t="s">
        <v>105</v>
      </c>
      <c r="C30" s="110">
        <v>94.378143247014876</v>
      </c>
      <c r="D30" s="110">
        <v>115.55794644958809</v>
      </c>
      <c r="E30" s="111">
        <v>313.42350839360972</v>
      </c>
      <c r="F30" s="112">
        <v>104.24713256615976</v>
      </c>
      <c r="G30" s="112">
        <v>99.087159980522188</v>
      </c>
      <c r="H30" s="113"/>
      <c r="I30" s="113"/>
      <c r="J30" s="113"/>
      <c r="K30" s="113"/>
      <c r="L30" s="113"/>
    </row>
    <row r="31" spans="1:12" ht="17.850000000000001" customHeight="1">
      <c r="A31" s="108" t="s">
        <v>132</v>
      </c>
      <c r="B31" s="109" t="s">
        <v>133</v>
      </c>
      <c r="C31" s="110">
        <v>11.071419365409703</v>
      </c>
      <c r="D31" s="110">
        <v>14.377536910195309</v>
      </c>
      <c r="E31" s="111">
        <v>36.936561774946341</v>
      </c>
      <c r="F31" s="112">
        <v>101.46462180801205</v>
      </c>
      <c r="G31" s="112">
        <v>104.03855602655699</v>
      </c>
      <c r="H31" s="113"/>
      <c r="I31" s="113"/>
      <c r="J31" s="113"/>
      <c r="K31" s="113"/>
      <c r="L31" s="113"/>
    </row>
    <row r="32" spans="1:12" ht="17.850000000000001" customHeight="1">
      <c r="A32" s="108" t="s">
        <v>134</v>
      </c>
      <c r="B32" s="109" t="s">
        <v>38</v>
      </c>
      <c r="C32" s="110">
        <v>1618.4359394669495</v>
      </c>
      <c r="D32" s="110">
        <v>1705.340532139425</v>
      </c>
      <c r="E32" s="111">
        <v>4928.16077841681</v>
      </c>
      <c r="F32" s="112">
        <v>100.96746785905417</v>
      </c>
      <c r="G32" s="112">
        <v>99.893162566565678</v>
      </c>
      <c r="H32" s="113"/>
      <c r="I32" s="113"/>
      <c r="J32" s="113"/>
      <c r="K32" s="113"/>
      <c r="L32" s="113"/>
    </row>
    <row r="33" spans="1:12" ht="17.850000000000001" customHeight="1">
      <c r="A33" s="70" t="s">
        <v>135</v>
      </c>
      <c r="B33" s="109" t="s">
        <v>105</v>
      </c>
      <c r="C33" s="110">
        <v>1065.1314643715816</v>
      </c>
      <c r="D33" s="110">
        <v>1136.2855584325541</v>
      </c>
      <c r="E33" s="111">
        <v>3340.7130204123368</v>
      </c>
      <c r="F33" s="112">
        <v>96.977516295344728</v>
      </c>
      <c r="G33" s="112">
        <v>98.234286077487027</v>
      </c>
      <c r="H33" s="113"/>
      <c r="I33" s="113"/>
      <c r="J33" s="113"/>
      <c r="K33" s="113"/>
      <c r="L33" s="113"/>
    </row>
    <row r="34" spans="1:12" ht="17.850000000000001" customHeight="1">
      <c r="A34" s="108" t="s">
        <v>136</v>
      </c>
      <c r="B34" s="109" t="s">
        <v>105</v>
      </c>
      <c r="C34" s="110">
        <v>1062.8959590480868</v>
      </c>
      <c r="D34" s="110">
        <v>1110.6437810621617</v>
      </c>
      <c r="E34" s="111">
        <v>3098.9272358714543</v>
      </c>
      <c r="F34" s="112">
        <v>113.18086019180289</v>
      </c>
      <c r="G34" s="112">
        <v>106.54039316079337</v>
      </c>
      <c r="H34" s="113"/>
      <c r="I34" s="113"/>
      <c r="J34" s="113"/>
      <c r="K34" s="113"/>
      <c r="L34" s="113"/>
    </row>
    <row r="35" spans="1:12" ht="17.850000000000001" customHeight="1">
      <c r="A35" s="108" t="s">
        <v>137</v>
      </c>
      <c r="B35" s="109" t="s">
        <v>126</v>
      </c>
      <c r="C35" s="110">
        <v>14.875769</v>
      </c>
      <c r="D35" s="110">
        <v>15.06147</v>
      </c>
      <c r="E35" s="111">
        <v>45.818159999999999</v>
      </c>
      <c r="F35" s="112">
        <v>89.562503114461023</v>
      </c>
      <c r="G35" s="112">
        <v>98.336389245395864</v>
      </c>
      <c r="H35" s="113"/>
      <c r="I35" s="113"/>
      <c r="J35" s="113"/>
      <c r="K35" s="113"/>
      <c r="L35" s="113"/>
    </row>
    <row r="36" spans="1:12" ht="17.850000000000001" customHeight="1">
      <c r="A36" s="108" t="s">
        <v>138</v>
      </c>
      <c r="B36" s="109" t="s">
        <v>139</v>
      </c>
      <c r="C36" s="117">
        <v>33.827537312663893</v>
      </c>
      <c r="D36" s="117">
        <v>51.213338646015004</v>
      </c>
      <c r="E36" s="111">
        <v>119.17130516911699</v>
      </c>
      <c r="F36" s="112">
        <v>127.55048948244978</v>
      </c>
      <c r="G36" s="112">
        <v>111.96343825781305</v>
      </c>
      <c r="H36" s="113"/>
      <c r="I36" s="113"/>
      <c r="J36" s="113"/>
      <c r="K36" s="113"/>
      <c r="L36" s="113"/>
    </row>
    <row r="37" spans="1:12" ht="17.850000000000001" customHeight="1">
      <c r="A37" s="108" t="s">
        <v>140</v>
      </c>
      <c r="B37" s="109" t="s">
        <v>141</v>
      </c>
      <c r="C37" s="110">
        <v>1304.6849999999999</v>
      </c>
      <c r="D37" s="110">
        <v>1363.7</v>
      </c>
      <c r="E37" s="111">
        <v>3989.4930000000004</v>
      </c>
      <c r="F37" s="112">
        <v>114.40340265601799</v>
      </c>
      <c r="G37" s="112">
        <v>122.85176097584409</v>
      </c>
      <c r="H37" s="113"/>
      <c r="I37" s="113"/>
      <c r="J37" s="113"/>
      <c r="K37" s="113"/>
      <c r="L37" s="113"/>
    </row>
    <row r="38" spans="1:12" ht="17.850000000000001" customHeight="1">
      <c r="A38" s="108" t="s">
        <v>142</v>
      </c>
      <c r="B38" s="109" t="s">
        <v>143</v>
      </c>
      <c r="C38" s="110">
        <v>31.87950366453952</v>
      </c>
      <c r="D38" s="110">
        <v>36.656828756121286</v>
      </c>
      <c r="E38" s="111">
        <v>106.3761409869515</v>
      </c>
      <c r="F38" s="112">
        <v>163.64655694697004</v>
      </c>
      <c r="G38" s="112">
        <v>181.5199580003609</v>
      </c>
      <c r="H38" s="113"/>
      <c r="I38" s="113"/>
      <c r="J38" s="113"/>
      <c r="K38" s="113"/>
      <c r="L38" s="113"/>
    </row>
    <row r="39" spans="1:12" ht="17.850000000000001" customHeight="1">
      <c r="A39" s="108" t="s">
        <v>144</v>
      </c>
      <c r="B39" s="109" t="s">
        <v>105</v>
      </c>
      <c r="C39" s="110">
        <v>253.00468103522002</v>
      </c>
      <c r="D39" s="110">
        <v>237.539938923741</v>
      </c>
      <c r="E39" s="111">
        <v>728.13137995896102</v>
      </c>
      <c r="F39" s="112">
        <v>92.586113399550072</v>
      </c>
      <c r="G39" s="112">
        <v>106.0820854757368</v>
      </c>
      <c r="H39" s="113"/>
      <c r="I39" s="113"/>
      <c r="J39" s="113"/>
      <c r="K39" s="113"/>
      <c r="L39" s="113"/>
    </row>
    <row r="40" spans="1:12" ht="17.850000000000001" customHeight="1">
      <c r="A40" s="108" t="s">
        <v>145</v>
      </c>
      <c r="B40" s="109" t="s">
        <v>146</v>
      </c>
      <c r="C40" s="110">
        <v>23</v>
      </c>
      <c r="D40" s="110">
        <v>28.1</v>
      </c>
      <c r="E40" s="111">
        <v>74.7</v>
      </c>
      <c r="F40" s="112">
        <v>106.43939393939394</v>
      </c>
      <c r="G40" s="112">
        <v>104.5</v>
      </c>
      <c r="H40" s="113"/>
      <c r="I40" s="113"/>
      <c r="J40" s="113"/>
      <c r="K40" s="113"/>
      <c r="L40" s="113"/>
    </row>
    <row r="41" spans="1:12" ht="17.850000000000001" customHeight="1">
      <c r="A41" s="108" t="s">
        <v>147</v>
      </c>
      <c r="B41" s="109" t="s">
        <v>107</v>
      </c>
      <c r="C41" s="110">
        <v>323.1647417366849</v>
      </c>
      <c r="D41" s="110">
        <v>327.91002204648538</v>
      </c>
      <c r="E41" s="111">
        <v>965.92439522322024</v>
      </c>
      <c r="F41" s="112">
        <v>104.69668647716648</v>
      </c>
      <c r="G41" s="112">
        <v>103.94887305435412</v>
      </c>
      <c r="H41" s="113"/>
      <c r="I41" s="113"/>
      <c r="J41" s="113"/>
      <c r="K41" s="113"/>
      <c r="L41" s="113"/>
    </row>
    <row r="42" spans="1:12" ht="15">
      <c r="A42" s="118"/>
    </row>
    <row r="43" spans="1:12" ht="15">
      <c r="A43" s="118"/>
    </row>
    <row r="44" spans="1:12" ht="15"/>
    <row r="45" spans="1:12" ht="15"/>
    <row r="46" spans="1:12" ht="15"/>
    <row r="47" spans="1:12" ht="15"/>
    <row r="48" spans="1:12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850FE-AE35-4FDB-BE11-A6C015F0E653}">
  <sheetPr>
    <pageSetUpPr fitToPage="1"/>
  </sheetPr>
  <dimension ref="A1:G76"/>
  <sheetViews>
    <sheetView topLeftCell="A4" zoomScaleNormal="100" workbookViewId="0">
      <selection activeCell="D42" sqref="D42"/>
    </sheetView>
  </sheetViews>
  <sheetFormatPr defaultColWidth="16.28515625" defaultRowHeight="12"/>
  <cols>
    <col min="1" max="1" width="36.7109375" style="136" customWidth="1"/>
    <col min="2" max="2" width="10" style="120" customWidth="1"/>
    <col min="3" max="4" width="9.7109375" style="121" customWidth="1"/>
    <col min="5" max="5" width="0.7109375" style="121" customWidth="1"/>
    <col min="6" max="6" width="11" style="121" customWidth="1"/>
    <col min="7" max="7" width="10.28515625" style="121" customWidth="1"/>
    <col min="8" max="16384" width="16.28515625" style="121"/>
  </cols>
  <sheetData>
    <row r="1" spans="1:7" ht="20.100000000000001" customHeight="1">
      <c r="A1" s="119" t="s">
        <v>148</v>
      </c>
    </row>
    <row r="2" spans="1:7" ht="20.100000000000001" customHeight="1">
      <c r="A2" s="121"/>
    </row>
    <row r="3" spans="1:7" ht="20.100000000000001" customHeight="1">
      <c r="A3" s="121"/>
      <c r="G3" s="122" t="s">
        <v>48</v>
      </c>
    </row>
    <row r="4" spans="1:7" ht="18" customHeight="1">
      <c r="A4" s="123"/>
      <c r="B4" s="708" t="s">
        <v>149</v>
      </c>
      <c r="C4" s="708"/>
      <c r="D4" s="708"/>
      <c r="E4" s="124"/>
      <c r="F4" s="709" t="s">
        <v>150</v>
      </c>
      <c r="G4" s="709"/>
    </row>
    <row r="5" spans="1:7" ht="18" customHeight="1">
      <c r="A5" s="125"/>
      <c r="B5" s="126" t="s">
        <v>151</v>
      </c>
      <c r="C5" s="126" t="s">
        <v>151</v>
      </c>
      <c r="D5" s="126" t="s">
        <v>51</v>
      </c>
      <c r="E5" s="126"/>
      <c r="F5" s="126" t="s">
        <v>152</v>
      </c>
      <c r="G5" s="126" t="s">
        <v>152</v>
      </c>
    </row>
    <row r="6" spans="1:7" ht="18" customHeight="1">
      <c r="A6" s="125"/>
      <c r="B6" s="126" t="s">
        <v>30</v>
      </c>
      <c r="C6" s="126" t="s">
        <v>30</v>
      </c>
      <c r="D6" s="126" t="s">
        <v>30</v>
      </c>
      <c r="E6" s="126"/>
      <c r="F6" s="127" t="s">
        <v>153</v>
      </c>
      <c r="G6" s="127" t="s">
        <v>153</v>
      </c>
    </row>
    <row r="7" spans="1:7" ht="18" customHeight="1">
      <c r="A7" s="125"/>
      <c r="B7" s="126" t="s">
        <v>52</v>
      </c>
      <c r="C7" s="126" t="s">
        <v>52</v>
      </c>
      <c r="D7" s="126" t="s">
        <v>52</v>
      </c>
      <c r="E7" s="126"/>
      <c r="F7" s="126" t="s">
        <v>154</v>
      </c>
      <c r="G7" s="126" t="s">
        <v>154</v>
      </c>
    </row>
    <row r="8" spans="1:7" ht="18" customHeight="1">
      <c r="A8" s="125"/>
      <c r="B8" s="126" t="s">
        <v>54</v>
      </c>
      <c r="C8" s="126" t="s">
        <v>155</v>
      </c>
      <c r="D8" s="126" t="s">
        <v>155</v>
      </c>
      <c r="E8" s="126"/>
      <c r="F8" s="126" t="s">
        <v>156</v>
      </c>
      <c r="G8" s="126" t="s">
        <v>156</v>
      </c>
    </row>
    <row r="9" spans="1:7" ht="18" customHeight="1">
      <c r="A9" s="125"/>
      <c r="B9" s="128" t="s">
        <v>55</v>
      </c>
      <c r="C9" s="128" t="s">
        <v>6</v>
      </c>
      <c r="D9" s="128" t="s">
        <v>6</v>
      </c>
      <c r="E9" s="128"/>
      <c r="F9" s="128" t="s">
        <v>157</v>
      </c>
      <c r="G9" s="128" t="s">
        <v>6</v>
      </c>
    </row>
    <row r="10" spans="1:7" ht="16.5" customHeight="1">
      <c r="A10" s="125"/>
      <c r="B10" s="129"/>
      <c r="C10" s="130"/>
      <c r="D10" s="130"/>
      <c r="E10" s="130"/>
      <c r="F10" s="130"/>
      <c r="G10" s="130"/>
    </row>
    <row r="11" spans="1:7" ht="20.100000000000001" customHeight="1">
      <c r="A11" s="131" t="s">
        <v>158</v>
      </c>
      <c r="B11" s="694">
        <v>106.52</v>
      </c>
      <c r="C11" s="694">
        <v>103.53</v>
      </c>
      <c r="D11" s="694">
        <v>105.36</v>
      </c>
      <c r="E11" s="132"/>
      <c r="F11" s="694">
        <v>105.9</v>
      </c>
      <c r="G11" s="694">
        <v>115.09</v>
      </c>
    </row>
    <row r="12" spans="1:7" ht="20.100000000000001" customHeight="1">
      <c r="A12" s="133" t="s">
        <v>159</v>
      </c>
      <c r="B12" s="695">
        <v>106.67</v>
      </c>
      <c r="C12" s="695">
        <v>103.47</v>
      </c>
      <c r="D12" s="695">
        <v>104.03</v>
      </c>
      <c r="E12" s="134"/>
      <c r="F12" s="695">
        <v>106.13</v>
      </c>
      <c r="G12" s="695">
        <v>109.44</v>
      </c>
    </row>
    <row r="13" spans="1:7" ht="20.100000000000001" customHeight="1">
      <c r="A13" s="133" t="s">
        <v>65</v>
      </c>
      <c r="B13" s="695">
        <v>120.01</v>
      </c>
      <c r="C13" s="695">
        <v>103.73</v>
      </c>
      <c r="D13" s="695">
        <v>100.3</v>
      </c>
      <c r="E13" s="134"/>
      <c r="F13" s="695">
        <v>106.94</v>
      </c>
      <c r="G13" s="695">
        <v>116.31</v>
      </c>
    </row>
    <row r="14" spans="1:7" ht="20.100000000000001" customHeight="1">
      <c r="A14" s="133" t="s">
        <v>66</v>
      </c>
      <c r="B14" s="695">
        <v>113.14</v>
      </c>
      <c r="C14" s="695">
        <v>105.86</v>
      </c>
      <c r="D14" s="695">
        <v>97.54</v>
      </c>
      <c r="E14" s="134"/>
      <c r="F14" s="695">
        <v>102.97</v>
      </c>
      <c r="G14" s="695">
        <v>117.4</v>
      </c>
    </row>
    <row r="15" spans="1:7" ht="20.100000000000001" customHeight="1">
      <c r="A15" s="133" t="s">
        <v>67</v>
      </c>
      <c r="B15" s="695">
        <v>105.99</v>
      </c>
      <c r="C15" s="695">
        <v>98.76</v>
      </c>
      <c r="D15" s="695">
        <v>102.58</v>
      </c>
      <c r="E15" s="134"/>
      <c r="F15" s="695">
        <v>105.76</v>
      </c>
      <c r="G15" s="695">
        <v>115.16</v>
      </c>
    </row>
    <row r="16" spans="1:7" ht="20.100000000000001" customHeight="1">
      <c r="A16" s="133" t="s">
        <v>68</v>
      </c>
      <c r="B16" s="695">
        <v>118.05</v>
      </c>
      <c r="C16" s="695">
        <v>115.03</v>
      </c>
      <c r="D16" s="695">
        <v>113.92</v>
      </c>
      <c r="E16" s="134"/>
      <c r="F16" s="695">
        <v>97.79</v>
      </c>
      <c r="G16" s="695">
        <v>97.56</v>
      </c>
    </row>
    <row r="17" spans="1:7" ht="20.100000000000001" customHeight="1">
      <c r="A17" s="133" t="s">
        <v>69</v>
      </c>
      <c r="B17" s="695">
        <v>106</v>
      </c>
      <c r="C17" s="695">
        <v>115</v>
      </c>
      <c r="D17" s="695">
        <v>118.41</v>
      </c>
      <c r="E17" s="134"/>
      <c r="F17" s="695">
        <v>105.17</v>
      </c>
      <c r="G17" s="695">
        <v>90.33</v>
      </c>
    </row>
    <row r="18" spans="1:7" ht="39" customHeight="1">
      <c r="A18" s="135" t="s">
        <v>160</v>
      </c>
      <c r="B18" s="695">
        <v>101.26</v>
      </c>
      <c r="C18" s="695">
        <v>99.85</v>
      </c>
      <c r="D18" s="695">
        <v>110.39</v>
      </c>
      <c r="E18" s="134"/>
      <c r="F18" s="695">
        <v>111.51</v>
      </c>
      <c r="G18" s="695">
        <v>100.52</v>
      </c>
    </row>
    <row r="19" spans="1:7" ht="20.100000000000001" customHeight="1">
      <c r="A19" s="133" t="s">
        <v>71</v>
      </c>
      <c r="B19" s="695">
        <v>107.23</v>
      </c>
      <c r="C19" s="695">
        <v>98.85</v>
      </c>
      <c r="D19" s="695">
        <v>103.1</v>
      </c>
      <c r="E19" s="134"/>
      <c r="F19" s="695">
        <v>99.96</v>
      </c>
      <c r="G19" s="695">
        <v>116.82</v>
      </c>
    </row>
    <row r="20" spans="1:7" ht="20.100000000000001" customHeight="1">
      <c r="A20" s="135" t="s">
        <v>72</v>
      </c>
      <c r="B20" s="695">
        <v>105.65</v>
      </c>
      <c r="C20" s="695">
        <v>106.65</v>
      </c>
      <c r="D20" s="695">
        <v>107.27</v>
      </c>
      <c r="E20" s="134"/>
      <c r="F20" s="695">
        <v>97.47</v>
      </c>
      <c r="G20" s="695">
        <v>118.65</v>
      </c>
    </row>
    <row r="21" spans="1:7" ht="20.100000000000001" customHeight="1">
      <c r="A21" s="133" t="s">
        <v>73</v>
      </c>
      <c r="B21" s="695">
        <v>100.75</v>
      </c>
      <c r="C21" s="695">
        <v>112.95</v>
      </c>
      <c r="D21" s="695">
        <v>103.4</v>
      </c>
      <c r="E21" s="134"/>
      <c r="F21" s="695">
        <v>110.12</v>
      </c>
      <c r="G21" s="695">
        <v>166.48</v>
      </c>
    </row>
    <row r="22" spans="1:7" ht="20.100000000000001" customHeight="1">
      <c r="A22" s="133" t="s">
        <v>161</v>
      </c>
      <c r="B22" s="695">
        <v>108.88</v>
      </c>
      <c r="C22" s="695">
        <v>102.18</v>
      </c>
      <c r="D22" s="695">
        <v>97.48</v>
      </c>
      <c r="E22" s="134"/>
      <c r="F22" s="695">
        <v>100.01</v>
      </c>
      <c r="G22" s="695">
        <v>154.53</v>
      </c>
    </row>
    <row r="23" spans="1:7" ht="20.100000000000001" customHeight="1">
      <c r="A23" s="133" t="s">
        <v>162</v>
      </c>
      <c r="B23" s="695">
        <v>111.54</v>
      </c>
      <c r="C23" s="695">
        <v>115.77</v>
      </c>
      <c r="D23" s="695">
        <v>105.28</v>
      </c>
      <c r="E23" s="134"/>
      <c r="F23" s="695">
        <v>94.51</v>
      </c>
      <c r="G23" s="695">
        <v>86.46</v>
      </c>
    </row>
    <row r="24" spans="1:7" ht="20.100000000000001" customHeight="1">
      <c r="A24" s="133" t="s">
        <v>76</v>
      </c>
      <c r="B24" s="695">
        <v>111.28</v>
      </c>
      <c r="C24" s="695">
        <v>106.72</v>
      </c>
      <c r="D24" s="695">
        <v>107.97</v>
      </c>
      <c r="E24" s="134"/>
      <c r="F24" s="695">
        <v>98.95</v>
      </c>
      <c r="G24" s="695">
        <v>129.11000000000001</v>
      </c>
    </row>
    <row r="25" spans="1:7" ht="20.100000000000001" customHeight="1">
      <c r="A25" s="133" t="s">
        <v>163</v>
      </c>
      <c r="B25" s="695">
        <v>119.67</v>
      </c>
      <c r="C25" s="695">
        <v>96.71</v>
      </c>
      <c r="D25" s="695">
        <v>101.51</v>
      </c>
      <c r="E25" s="134"/>
      <c r="F25" s="695">
        <v>107.31</v>
      </c>
      <c r="G25" s="695">
        <v>96.56</v>
      </c>
    </row>
    <row r="26" spans="1:7" ht="20.100000000000001" customHeight="1">
      <c r="A26" s="133" t="s">
        <v>78</v>
      </c>
      <c r="B26" s="695">
        <v>89.02</v>
      </c>
      <c r="C26" s="695">
        <v>95.7</v>
      </c>
      <c r="D26" s="695">
        <v>99.76</v>
      </c>
      <c r="E26" s="134"/>
      <c r="F26" s="695">
        <v>118.97</v>
      </c>
      <c r="G26" s="695">
        <v>118.03</v>
      </c>
    </row>
    <row r="27" spans="1:7" ht="30" customHeight="1">
      <c r="A27" s="135" t="s">
        <v>79</v>
      </c>
      <c r="B27" s="695">
        <v>90.82</v>
      </c>
      <c r="C27" s="695">
        <v>83.35</v>
      </c>
      <c r="D27" s="695">
        <v>92.34</v>
      </c>
      <c r="E27" s="134"/>
      <c r="F27" s="695">
        <v>110.77</v>
      </c>
      <c r="G27" s="695">
        <v>115.7</v>
      </c>
    </row>
    <row r="28" spans="1:7" ht="30" customHeight="1">
      <c r="A28" s="135" t="s">
        <v>164</v>
      </c>
      <c r="B28" s="695">
        <v>101.65</v>
      </c>
      <c r="C28" s="695">
        <v>111.12</v>
      </c>
      <c r="D28" s="695">
        <v>110.33</v>
      </c>
      <c r="E28" s="134"/>
      <c r="F28" s="695">
        <v>102.65</v>
      </c>
      <c r="G28" s="695">
        <v>126.59</v>
      </c>
    </row>
    <row r="29" spans="1:7" ht="20.100000000000001" customHeight="1">
      <c r="A29" s="133" t="s">
        <v>81</v>
      </c>
      <c r="B29" s="695">
        <v>118.8</v>
      </c>
      <c r="C29" s="695">
        <v>92.84</v>
      </c>
      <c r="D29" s="695">
        <v>98.56</v>
      </c>
      <c r="E29" s="134"/>
      <c r="F29" s="695">
        <v>101.99</v>
      </c>
      <c r="G29" s="695">
        <v>159.04</v>
      </c>
    </row>
    <row r="30" spans="1:7" ht="30" customHeight="1">
      <c r="A30" s="133" t="s">
        <v>165</v>
      </c>
      <c r="B30" s="695">
        <v>122.03</v>
      </c>
      <c r="C30" s="695">
        <v>104.58</v>
      </c>
      <c r="D30" s="695">
        <v>111.96</v>
      </c>
      <c r="E30" s="134"/>
      <c r="F30" s="695">
        <v>90.28</v>
      </c>
      <c r="G30" s="695">
        <v>117.04</v>
      </c>
    </row>
    <row r="31" spans="1:7" ht="20.100000000000001" customHeight="1">
      <c r="A31" s="133" t="s">
        <v>83</v>
      </c>
      <c r="B31" s="695">
        <v>120.44</v>
      </c>
      <c r="C31" s="695">
        <v>97.24</v>
      </c>
      <c r="D31" s="695">
        <v>101.83</v>
      </c>
      <c r="E31" s="134"/>
      <c r="F31" s="695">
        <v>86.66</v>
      </c>
      <c r="G31" s="695">
        <v>83.98</v>
      </c>
    </row>
    <row r="32" spans="1:7" ht="20.100000000000001" customHeight="1">
      <c r="A32" s="133" t="s">
        <v>84</v>
      </c>
      <c r="B32" s="695">
        <v>94.99</v>
      </c>
      <c r="C32" s="695">
        <v>112.3</v>
      </c>
      <c r="D32" s="695">
        <v>115.31</v>
      </c>
      <c r="E32" s="134"/>
      <c r="F32" s="695">
        <v>122.54</v>
      </c>
      <c r="G32" s="695">
        <v>96.18</v>
      </c>
    </row>
    <row r="33" spans="1:7" ht="20.100000000000001" customHeight="1">
      <c r="A33" s="133" t="s">
        <v>85</v>
      </c>
      <c r="B33" s="695">
        <v>113.64</v>
      </c>
      <c r="C33" s="695">
        <v>98.96</v>
      </c>
      <c r="D33" s="695">
        <v>101.26</v>
      </c>
      <c r="E33" s="134"/>
      <c r="F33" s="695">
        <v>104.58</v>
      </c>
      <c r="G33" s="695">
        <v>118.33</v>
      </c>
    </row>
    <row r="34" spans="1:7" ht="20.100000000000001" customHeight="1">
      <c r="A34" s="133" t="s">
        <v>86</v>
      </c>
      <c r="B34" s="695">
        <v>121.19</v>
      </c>
      <c r="C34" s="695">
        <v>109.71</v>
      </c>
      <c r="D34" s="695">
        <v>109.65</v>
      </c>
      <c r="E34" s="134"/>
      <c r="F34" s="695">
        <v>106.53</v>
      </c>
      <c r="G34" s="695">
        <v>119.34</v>
      </c>
    </row>
    <row r="35" spans="1:7">
      <c r="A35" s="121"/>
    </row>
    <row r="36" spans="1:7">
      <c r="A36" s="121"/>
    </row>
    <row r="37" spans="1:7">
      <c r="A37" s="121"/>
    </row>
    <row r="38" spans="1:7">
      <c r="A38" s="121"/>
    </row>
    <row r="39" spans="1:7">
      <c r="A39" s="121"/>
    </row>
    <row r="40" spans="1:7">
      <c r="A40" s="121"/>
    </row>
    <row r="41" spans="1:7">
      <c r="A41" s="121"/>
    </row>
    <row r="42" spans="1:7">
      <c r="A42" s="121"/>
    </row>
    <row r="43" spans="1:7">
      <c r="A43" s="121"/>
    </row>
    <row r="44" spans="1:7">
      <c r="A44" s="121"/>
      <c r="B44" s="121"/>
    </row>
    <row r="45" spans="1:7">
      <c r="A45" s="121"/>
      <c r="B45" s="121"/>
    </row>
    <row r="46" spans="1:7">
      <c r="A46" s="121"/>
      <c r="B46" s="121"/>
    </row>
    <row r="47" spans="1:7">
      <c r="A47" s="121"/>
      <c r="B47" s="121"/>
    </row>
    <row r="48" spans="1:7">
      <c r="A48" s="121"/>
      <c r="B48" s="121"/>
    </row>
    <row r="49" s="121" customFormat="1"/>
    <row r="50" s="121" customFormat="1"/>
    <row r="51" s="121" customFormat="1"/>
    <row r="52" s="121" customFormat="1"/>
    <row r="53" s="121" customFormat="1"/>
    <row r="54" s="121" customFormat="1"/>
    <row r="55" s="121" customFormat="1"/>
    <row r="56" s="121" customFormat="1"/>
    <row r="57" s="121" customFormat="1"/>
    <row r="58" s="121" customFormat="1"/>
    <row r="59" s="121" customFormat="1"/>
    <row r="60" s="121" customFormat="1"/>
    <row r="61" s="121" customFormat="1"/>
    <row r="62" s="121" customFormat="1"/>
    <row r="63" s="121" customFormat="1"/>
    <row r="64" s="121" customFormat="1"/>
    <row r="65" s="121" customFormat="1"/>
    <row r="66" s="121" customFormat="1"/>
    <row r="67" s="121" customFormat="1"/>
    <row r="68" s="121" customFormat="1"/>
    <row r="69" s="121" customFormat="1"/>
    <row r="70" s="121" customFormat="1"/>
    <row r="71" s="121" customFormat="1"/>
    <row r="72" s="121" customFormat="1"/>
    <row r="73" s="121" customFormat="1"/>
    <row r="74" s="121" customFormat="1"/>
    <row r="75" s="121" customFormat="1"/>
    <row r="76" s="121" customFormat="1"/>
  </sheetData>
  <mergeCells count="2">
    <mergeCell ref="B4:D4"/>
    <mergeCell ref="F4:G4"/>
  </mergeCells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EB6B-6149-47A7-8B1A-FB245D0ADA7D}">
  <sheetPr>
    <pageSetUpPr fitToPage="1"/>
  </sheetPr>
  <dimension ref="A1:DS48"/>
  <sheetViews>
    <sheetView topLeftCell="A34" zoomScaleNormal="100" workbookViewId="0">
      <selection activeCell="D42" sqref="D42"/>
    </sheetView>
  </sheetViews>
  <sheetFormatPr defaultColWidth="11.28515625" defaultRowHeight="16.5" customHeight="1"/>
  <cols>
    <col min="1" max="1" width="52.7109375" style="138" customWidth="1"/>
    <col min="2" max="3" width="17.7109375" style="138" customWidth="1"/>
    <col min="4" max="4" width="11.28515625" style="138" customWidth="1"/>
    <col min="5" max="5" width="12.28515625" style="138" customWidth="1"/>
    <col min="6" max="16384" width="11.28515625" style="138"/>
  </cols>
  <sheetData>
    <row r="1" spans="1:123" ht="21" customHeight="1">
      <c r="A1" s="710" t="s">
        <v>166</v>
      </c>
      <c r="B1" s="710"/>
      <c r="C1" s="710"/>
    </row>
    <row r="2" spans="1:123" ht="12.75">
      <c r="A2" s="139"/>
      <c r="C2" s="140" t="s">
        <v>48</v>
      </c>
    </row>
    <row r="3" spans="1:123" s="143" customFormat="1" ht="16.350000000000001" customHeight="1">
      <c r="A3" s="141"/>
      <c r="B3" s="142" t="s">
        <v>167</v>
      </c>
      <c r="C3" s="142" t="s">
        <v>167</v>
      </c>
    </row>
    <row r="4" spans="1:123" s="143" customFormat="1" ht="16.350000000000001" customHeight="1">
      <c r="A4" s="144"/>
      <c r="B4" s="145" t="s">
        <v>168</v>
      </c>
      <c r="C4" s="145" t="s">
        <v>168</v>
      </c>
    </row>
    <row r="5" spans="1:123" s="143" customFormat="1" ht="16.350000000000001" customHeight="1">
      <c r="A5" s="144"/>
      <c r="B5" s="146" t="s">
        <v>169</v>
      </c>
      <c r="C5" s="146" t="s">
        <v>169</v>
      </c>
    </row>
    <row r="6" spans="1:123" s="143" customFormat="1" ht="16.350000000000001" customHeight="1">
      <c r="A6" s="144"/>
      <c r="B6" s="145" t="s">
        <v>170</v>
      </c>
      <c r="C6" s="145" t="s">
        <v>170</v>
      </c>
    </row>
    <row r="7" spans="1:123" s="143" customFormat="1" ht="16.350000000000001" customHeight="1">
      <c r="A7" s="144"/>
      <c r="B7" s="147" t="s">
        <v>157</v>
      </c>
      <c r="C7" s="147" t="s">
        <v>6</v>
      </c>
    </row>
    <row r="8" spans="1:123" s="143" customFormat="1" ht="16.350000000000001" customHeight="1">
      <c r="A8" s="144"/>
      <c r="B8" s="145"/>
      <c r="C8" s="145"/>
    </row>
    <row r="9" spans="1:123" ht="15" customHeight="1">
      <c r="A9" s="148" t="s">
        <v>56</v>
      </c>
      <c r="B9" s="696">
        <v>101.13</v>
      </c>
      <c r="C9" s="696">
        <v>104.8</v>
      </c>
    </row>
    <row r="10" spans="1:123" s="150" customFormat="1" ht="16.350000000000001" customHeight="1">
      <c r="A10" s="149" t="s">
        <v>57</v>
      </c>
      <c r="B10" s="696">
        <v>99.6</v>
      </c>
      <c r="C10" s="696">
        <v>98.93</v>
      </c>
    </row>
    <row r="11" spans="1:123" s="154" customFormat="1" ht="16.350000000000001" customHeight="1">
      <c r="A11" s="151" t="s">
        <v>58</v>
      </c>
      <c r="B11" s="697">
        <v>100.01</v>
      </c>
      <c r="C11" s="697">
        <v>100.14</v>
      </c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</row>
    <row r="12" spans="1:123" ht="16.350000000000001" customHeight="1">
      <c r="A12" s="151" t="s">
        <v>59</v>
      </c>
      <c r="B12" s="697">
        <v>99.94</v>
      </c>
      <c r="C12" s="697">
        <v>97.57</v>
      </c>
      <c r="D12" s="152"/>
    </row>
    <row r="13" spans="1:123" ht="16.350000000000001" customHeight="1">
      <c r="A13" s="151" t="s">
        <v>60</v>
      </c>
      <c r="B13" s="697">
        <v>92.29</v>
      </c>
      <c r="C13" s="697">
        <v>93.08</v>
      </c>
      <c r="D13" s="152"/>
    </row>
    <row r="14" spans="1:123" ht="16.350000000000001" customHeight="1">
      <c r="A14" s="151" t="s">
        <v>61</v>
      </c>
      <c r="B14" s="697">
        <v>100.28</v>
      </c>
      <c r="C14" s="697">
        <v>97.55</v>
      </c>
      <c r="D14" s="152"/>
    </row>
    <row r="15" spans="1:123" ht="16.350000000000001" customHeight="1">
      <c r="A15" s="151" t="s">
        <v>62</v>
      </c>
      <c r="B15" s="697">
        <v>100.06</v>
      </c>
      <c r="C15" s="697">
        <v>90.95</v>
      </c>
      <c r="D15" s="152"/>
    </row>
    <row r="16" spans="1:123" ht="16.350000000000001" customHeight="1">
      <c r="A16" s="155" t="s">
        <v>63</v>
      </c>
      <c r="B16" s="696">
        <v>101.22</v>
      </c>
      <c r="C16" s="696">
        <v>105.17</v>
      </c>
    </row>
    <row r="17" spans="1:123" s="157" customFormat="1" ht="16.350000000000001" customHeight="1">
      <c r="A17" s="151" t="s">
        <v>64</v>
      </c>
      <c r="B17" s="697">
        <v>100.81</v>
      </c>
      <c r="C17" s="697">
        <v>99.65</v>
      </c>
      <c r="D17" s="156"/>
    </row>
    <row r="18" spans="1:123" ht="16.350000000000001" customHeight="1">
      <c r="A18" s="151" t="s">
        <v>65</v>
      </c>
      <c r="B18" s="697">
        <v>100.01</v>
      </c>
      <c r="C18" s="697">
        <v>98.23</v>
      </c>
      <c r="D18" s="156"/>
    </row>
    <row r="19" spans="1:123" ht="16.350000000000001" customHeight="1">
      <c r="A19" s="151" t="s">
        <v>66</v>
      </c>
      <c r="B19" s="697">
        <v>100.25</v>
      </c>
      <c r="C19" s="697">
        <v>101.15</v>
      </c>
      <c r="D19" s="156"/>
    </row>
    <row r="20" spans="1:123" ht="16.350000000000001" customHeight="1">
      <c r="A20" s="151" t="s">
        <v>67</v>
      </c>
      <c r="B20" s="697">
        <v>101.48</v>
      </c>
      <c r="C20" s="697">
        <v>106.79</v>
      </c>
      <c r="D20" s="156"/>
    </row>
    <row r="21" spans="1:123" ht="16.350000000000001" customHeight="1">
      <c r="A21" s="151" t="s">
        <v>68</v>
      </c>
      <c r="B21" s="697">
        <v>101.48</v>
      </c>
      <c r="C21" s="697">
        <v>105.39</v>
      </c>
      <c r="D21" s="156"/>
    </row>
    <row r="22" spans="1:123" ht="16.350000000000001" customHeight="1">
      <c r="A22" s="151" t="s">
        <v>69</v>
      </c>
      <c r="B22" s="697">
        <v>101.15</v>
      </c>
      <c r="C22" s="697">
        <v>106.6</v>
      </c>
      <c r="D22" s="156"/>
    </row>
    <row r="23" spans="1:123" ht="42.75" customHeight="1">
      <c r="A23" s="151" t="s">
        <v>171</v>
      </c>
      <c r="B23" s="697">
        <v>100.27</v>
      </c>
      <c r="C23" s="697">
        <v>106.4</v>
      </c>
      <c r="D23" s="156"/>
    </row>
    <row r="24" spans="1:123" ht="16.350000000000001" customHeight="1">
      <c r="A24" s="151" t="s">
        <v>71</v>
      </c>
      <c r="B24" s="697">
        <v>100.96</v>
      </c>
      <c r="C24" s="697">
        <v>100.31</v>
      </c>
      <c r="D24" s="156"/>
    </row>
    <row r="25" spans="1:123" ht="16.350000000000001" customHeight="1">
      <c r="A25" s="151" t="s">
        <v>72</v>
      </c>
      <c r="B25" s="697">
        <v>101.09</v>
      </c>
      <c r="C25" s="697">
        <v>101.13</v>
      </c>
      <c r="D25" s="156"/>
    </row>
    <row r="26" spans="1:123" s="158" customFormat="1" ht="16.350000000000001" customHeight="1">
      <c r="A26" s="151" t="s">
        <v>73</v>
      </c>
      <c r="B26" s="697">
        <v>101.32</v>
      </c>
      <c r="C26" s="697">
        <v>102.47</v>
      </c>
      <c r="D26" s="156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</row>
    <row r="27" spans="1:123" ht="16.350000000000001" customHeight="1">
      <c r="A27" s="151" t="s">
        <v>74</v>
      </c>
      <c r="B27" s="697">
        <v>100.34</v>
      </c>
      <c r="C27" s="697">
        <v>101.27</v>
      </c>
      <c r="D27" s="156"/>
    </row>
    <row r="28" spans="1:123" ht="16.350000000000001" customHeight="1">
      <c r="A28" s="151" t="s">
        <v>75</v>
      </c>
      <c r="B28" s="697">
        <v>100.42</v>
      </c>
      <c r="C28" s="697">
        <v>98.33</v>
      </c>
      <c r="D28" s="156"/>
    </row>
    <row r="29" spans="1:123" ht="16.350000000000001" customHeight="1">
      <c r="A29" s="151" t="s">
        <v>76</v>
      </c>
      <c r="B29" s="697">
        <v>101.29</v>
      </c>
      <c r="C29" s="697">
        <v>105.38</v>
      </c>
      <c r="D29" s="156"/>
    </row>
    <row r="30" spans="1:123" ht="16.350000000000001" customHeight="1">
      <c r="A30" s="151" t="s">
        <v>77</v>
      </c>
      <c r="B30" s="697">
        <v>99.97</v>
      </c>
      <c r="C30" s="697">
        <v>99.17</v>
      </c>
      <c r="D30" s="156"/>
    </row>
    <row r="31" spans="1:123" ht="16.350000000000001" customHeight="1">
      <c r="A31" s="151" t="s">
        <v>78</v>
      </c>
      <c r="B31" s="697">
        <v>100.08</v>
      </c>
      <c r="C31" s="697">
        <v>102.13</v>
      </c>
      <c r="D31" s="156"/>
    </row>
    <row r="32" spans="1:123" ht="16.350000000000001" customHeight="1">
      <c r="A32" s="151" t="s">
        <v>172</v>
      </c>
      <c r="B32" s="697">
        <v>101.26</v>
      </c>
      <c r="C32" s="697">
        <v>103.04</v>
      </c>
      <c r="D32" s="156"/>
    </row>
    <row r="33" spans="1:4" ht="16.350000000000001" customHeight="1">
      <c r="A33" s="151" t="s">
        <v>173</v>
      </c>
      <c r="B33" s="697">
        <v>102.07</v>
      </c>
      <c r="C33" s="697">
        <v>106.48</v>
      </c>
      <c r="D33" s="156"/>
    </row>
    <row r="34" spans="1:4" s="157" customFormat="1" ht="16.350000000000001" customHeight="1">
      <c r="A34" s="151" t="s">
        <v>81</v>
      </c>
      <c r="B34" s="697">
        <v>101.3</v>
      </c>
      <c r="C34" s="697">
        <v>100.32</v>
      </c>
      <c r="D34" s="156"/>
    </row>
    <row r="35" spans="1:4" s="157" customFormat="1" ht="16.350000000000001" customHeight="1">
      <c r="A35" s="151" t="s">
        <v>82</v>
      </c>
      <c r="B35" s="697">
        <v>100.34</v>
      </c>
      <c r="C35" s="697">
        <v>108.4</v>
      </c>
      <c r="D35" s="156"/>
    </row>
    <row r="36" spans="1:4" ht="16.350000000000001" customHeight="1">
      <c r="A36" s="151" t="s">
        <v>83</v>
      </c>
      <c r="B36" s="697">
        <v>100.59</v>
      </c>
      <c r="C36" s="697">
        <v>106.91</v>
      </c>
      <c r="D36" s="156"/>
    </row>
    <row r="37" spans="1:4" ht="16.350000000000001" customHeight="1">
      <c r="A37" s="151" t="s">
        <v>84</v>
      </c>
      <c r="B37" s="697">
        <v>100.92</v>
      </c>
      <c r="C37" s="697">
        <v>112.25</v>
      </c>
      <c r="D37" s="156"/>
    </row>
    <row r="38" spans="1:4" ht="16.350000000000001" customHeight="1">
      <c r="A38" s="151" t="s">
        <v>85</v>
      </c>
      <c r="B38" s="697">
        <v>101.19</v>
      </c>
      <c r="C38" s="697">
        <v>105.04</v>
      </c>
      <c r="D38" s="156"/>
    </row>
    <row r="39" spans="1:4" ht="16.350000000000001" customHeight="1">
      <c r="A39" s="151" t="s">
        <v>86</v>
      </c>
      <c r="B39" s="697">
        <v>101.41</v>
      </c>
      <c r="C39" s="697">
        <v>113.54</v>
      </c>
      <c r="D39" s="156"/>
    </row>
    <row r="40" spans="1:4" ht="16.350000000000001" customHeight="1">
      <c r="A40" s="151" t="s">
        <v>87</v>
      </c>
      <c r="B40" s="697">
        <v>100.47</v>
      </c>
      <c r="C40" s="697">
        <v>103.43</v>
      </c>
      <c r="D40" s="156"/>
    </row>
    <row r="41" spans="1:4" ht="16.350000000000001" customHeight="1">
      <c r="A41" s="159" t="s">
        <v>88</v>
      </c>
      <c r="B41" s="696">
        <v>99.96</v>
      </c>
      <c r="C41" s="696">
        <v>100.19</v>
      </c>
    </row>
    <row r="42" spans="1:4" ht="16.350000000000001" customHeight="1">
      <c r="A42" s="159" t="s">
        <v>174</v>
      </c>
      <c r="B42" s="696"/>
      <c r="C42" s="696"/>
    </row>
    <row r="43" spans="1:4" ht="16.350000000000001" customHeight="1">
      <c r="A43" s="159" t="s">
        <v>175</v>
      </c>
      <c r="B43" s="696">
        <v>100.03</v>
      </c>
      <c r="C43" s="696">
        <v>101.53</v>
      </c>
    </row>
    <row r="44" spans="1:4" ht="16.350000000000001" customHeight="1">
      <c r="A44" s="151" t="s">
        <v>90</v>
      </c>
      <c r="B44" s="697">
        <v>99.94</v>
      </c>
      <c r="C44" s="697">
        <v>100.15</v>
      </c>
    </row>
    <row r="45" spans="1:4" ht="16.350000000000001" customHeight="1">
      <c r="A45" s="151" t="s">
        <v>91</v>
      </c>
      <c r="B45" s="697">
        <v>99.96</v>
      </c>
      <c r="C45" s="697">
        <v>107.7</v>
      </c>
    </row>
    <row r="46" spans="1:4" ht="16.350000000000001" customHeight="1">
      <c r="A46" s="151" t="s">
        <v>176</v>
      </c>
      <c r="B46" s="697">
        <v>100.11</v>
      </c>
      <c r="C46" s="697">
        <v>101.57</v>
      </c>
    </row>
    <row r="47" spans="1:4" ht="16.350000000000001" customHeight="1">
      <c r="A47" s="151" t="s">
        <v>177</v>
      </c>
      <c r="B47" s="697">
        <v>100</v>
      </c>
      <c r="C47" s="697">
        <v>98.55</v>
      </c>
    </row>
    <row r="48" spans="1:4" ht="16.5" customHeight="1">
      <c r="B48" s="160"/>
      <c r="C48" s="160"/>
    </row>
  </sheetData>
  <mergeCells count="1">
    <mergeCell ref="A1:C1"/>
  </mergeCells>
  <pageMargins left="0.78740157480314998" right="0.47244094488188998" top="0.74803149606299202" bottom="0.261811024" header="0.43307086614173201" footer="0.31496062992126"/>
  <pageSetup paperSize="9" firstPageNumber="33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1.GDP </vt:lpstr>
      <vt:lpstr>2.SXNN</vt:lpstr>
      <vt:lpstr>3.Chan nuoi</vt:lpstr>
      <vt:lpstr>4.Lam nghiep</vt:lpstr>
      <vt:lpstr>5. Thuy san</vt:lpstr>
      <vt:lpstr>6.IIP</vt:lpstr>
      <vt:lpstr>7.SPCN</vt:lpstr>
      <vt:lpstr>8.CSTTTK</vt:lpstr>
      <vt:lpstr>9.LĐCN</vt:lpstr>
      <vt:lpstr>10.LĐCN_DP</vt:lpstr>
      <vt:lpstr>11.Chi tieu DN</vt:lpstr>
      <vt:lpstr>12. DN DK thanh lap</vt:lpstr>
      <vt:lpstr>13. DN quay lai hoat dong</vt:lpstr>
      <vt:lpstr>14. DN Ngừng có thời hạn</vt:lpstr>
      <vt:lpstr>15. DN giải thể</vt:lpstr>
      <vt:lpstr>16.VDTtXH</vt:lpstr>
      <vt:lpstr>17.VDTNSNN</vt:lpstr>
      <vt:lpstr>18.FDI</vt:lpstr>
      <vt:lpstr>19. Tongmuc</vt:lpstr>
      <vt:lpstr>20.XK tháng</vt:lpstr>
      <vt:lpstr>21.NK tháng</vt:lpstr>
      <vt:lpstr>22.XNK Dịch vụ</vt:lpstr>
      <vt:lpstr>23.CPI</vt:lpstr>
      <vt:lpstr>24.Gia SX</vt:lpstr>
      <vt:lpstr>25.Gia NVL</vt:lpstr>
      <vt:lpstr>26.Gia Van tai</vt:lpstr>
      <vt:lpstr>27.Gia XK</vt:lpstr>
      <vt:lpstr>28.Gia NK</vt:lpstr>
      <vt:lpstr>29.TygiaTM</vt:lpstr>
      <vt:lpstr>30.VT HK</vt:lpstr>
      <vt:lpstr>31. VT HH</vt:lpstr>
      <vt:lpstr>32. Khach QT</vt:lpstr>
      <vt:lpstr>33.34.LĐ, That nghiep </vt:lpstr>
      <vt:lpstr>35. LĐPCT</vt:lpstr>
      <vt:lpstr>36.XHMT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2025-04-05T07:30:45Z</cp:lastPrinted>
  <dcterms:created xsi:type="dcterms:W3CDTF">2025-04-01T11:30:49Z</dcterms:created>
  <dcterms:modified xsi:type="dcterms:W3CDTF">2025-04-06T00:17:47Z</dcterms:modified>
</cp:coreProperties>
</file>